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<sst xmlns="http://schemas.openxmlformats.org/spreadsheetml/2006/main" count="81" uniqueCount="77">
  <si>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</si>
  <si>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</si>
  <si>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</si>
  <si>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</si>
  <si>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</si>
  <si>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</si>
  <si>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</si>
  <si>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</si>
  <si>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</si>
  <si>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</si>
  <si>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</si>
  <si>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</si>
  <si>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</si>
  <si>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</si>
  <si>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</si>
  <si>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</si>
  <si>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</si>
  <si>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</si>
  <si>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</si>
  <si>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</si>
  <si>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</si>
  <si>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</si>
  <si>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</si>
  <si>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</si>
  <si>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</si>
  <si>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</si>
  <si>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</si>
  <si>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</si>
  <si>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</si>
  <si>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</si>
  <si>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</si>
  <si>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</si>
  <si>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</si>
  <si>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</si>
  <si>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</si>
  <si>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</si>
  <si>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</si>
  <si>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</si>
  <si>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</si>
  <si>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</si>
  <si>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</si>
  <si>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</si>
  <si>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</si>
  <si>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</si>
  <si>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</si>
  <si>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</si>
  <si>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</si>
  <si>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</si>
  <si>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</si>
  <si>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</si>
  <si>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</si>
  <si>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</si>
  <si>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</si>
  <si>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</si>
  <si>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</si>
  <si>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</si>
  <si>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</si>
  <si>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</si>
  <si>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</si>
  <si>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</si>
  <si>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</si>
  <si>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</si>
  <si>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</si>
  <si>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</si>
  <si>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</si>
  <si>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</si>
  <si>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</si>
  <si>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</si>
  <si>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</si>
  <si>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</si>
  <si>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</si>
  <si>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</si>
  <si>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</si>
  <si>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</si>
  <si>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2022년 7월말 주민등록인구 및 외국인 현황</t>
  </si>
  <si>
    <r>
      <t>주민등록에 의한 인구이동(7월)</t>
    </r>
    <r>
      <rPr>
        <sz val="12"/>
        <rFont val="돋움"/>
        <family val="3"/>
      </rPr>
      <t xml:space="preserve">(외국인 제외) </t>
    </r>
  </si>
  <si>
    <t>(2022.07.31. 현재, 단위:명)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</si>
</sst>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rgb="FF000000"/>
      <name val="굴림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8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9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9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2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6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8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1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2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4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7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3" xfId="0" applyFont="1" applyFill="1" applyBorder="1" applyAlignment="1">
      <alignment horizontal="center" vertical="center"/>
    </xf>
    <xf numFmtId="0" fontId="8" fillId="55" borderId="24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center" vertical="center"/>
    </xf>
    <xf numFmtId="0" fontId="7" fillId="55" borderId="25" xfId="0" applyFont="1" applyFill="1" applyBorder="1" applyAlignment="1">
      <alignment horizontal="center" vertical="center"/>
    </xf>
    <xf numFmtId="0" fontId="68" fillId="0" borderId="0" xfId="437" applyFont="1" applyAlignment="1">
      <alignment/>
      <protection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69" fillId="0" borderId="21" xfId="437" applyFont="1" applyFill="1" applyBorder="1" applyAlignment="1">
      <alignment horizontal="center" vertical="center"/>
      <protection/>
    </xf>
    <xf numFmtId="179" fontId="70" fillId="0" borderId="23" xfId="752" applyNumberFormat="1" applyFont="1" applyBorder="1">
      <alignment vertical="center"/>
      <protection/>
    </xf>
    <xf numFmtId="0" fontId="69" fillId="0" borderId="22" xfId="437" applyFont="1" applyFill="1" applyBorder="1" applyAlignment="1">
      <alignment horizontal="center" vertical="center"/>
      <protection/>
    </xf>
    <xf numFmtId="179" fontId="70" fillId="0" borderId="25" xfId="752" applyNumberFormat="1" applyFont="1" applyBorder="1">
      <alignment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72" fillId="0" borderId="0" xfId="437" applyFont="1" applyBorder="1" applyAlignment="1">
      <alignment horizontal="right" vertical="center"/>
      <protection/>
    </xf>
    <xf numFmtId="0" fontId="69" fillId="0" borderId="0" xfId="437" applyFont="1" applyBorder="1" applyAlignment="1">
      <alignment vertical="center"/>
      <protection/>
    </xf>
    <xf numFmtId="0" fontId="71" fillId="0" borderId="0" xfId="437" applyFont="1" applyAlignment="1">
      <alignment/>
      <protection/>
    </xf>
    <xf numFmtId="0" fontId="71" fillId="0" borderId="0" xfId="437" applyFont="1" applyBorder="1" applyAlignment="1">
      <alignment horizontal="center" vertical="center"/>
      <protection/>
    </xf>
    <xf numFmtId="0" fontId="73" fillId="55" borderId="23" xfId="0" applyFont="1" applyFill="1" applyBorder="1" applyAlignment="1">
      <alignment horizontal="center" vertical="center"/>
    </xf>
    <xf numFmtId="0" fontId="73" fillId="55" borderId="24" xfId="0" applyFont="1" applyFill="1" applyBorder="1" applyAlignment="1">
      <alignment horizontal="center" vertical="center"/>
    </xf>
    <xf numFmtId="0" fontId="73" fillId="55" borderId="25" xfId="0" applyFont="1" applyFill="1" applyBorder="1" applyAlignment="1">
      <alignment horizontal="center" vertical="center"/>
    </xf>
    <xf numFmtId="0" fontId="73" fillId="55" borderId="29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30" xfId="0" applyNumberFormat="1" applyFont="1" applyFill="1" applyBorder="1" applyAlignment="1">
      <alignment horizontal="center" vertical="center" shrinkToFit="1"/>
    </xf>
    <xf numFmtId="0" fontId="74" fillId="4" borderId="23" xfId="437" applyFont="1" applyFill="1" applyBorder="1" applyAlignment="1">
      <alignment horizontal="center" vertical="center"/>
      <protection/>
    </xf>
    <xf numFmtId="0" fontId="74" fillId="4" borderId="24" xfId="437" applyFont="1" applyFill="1" applyBorder="1" applyAlignment="1">
      <alignment horizontal="center" vertical="center"/>
      <protection/>
    </xf>
    <xf numFmtId="180" fontId="74" fillId="4" borderId="22" xfId="152" applyNumberFormat="1" applyFont="1" applyFill="1" applyBorder="1" applyAlignment="1">
      <alignment horizontal="center" vertical="center"/>
    </xf>
    <xf numFmtId="41" fontId="75" fillId="4" borderId="31" xfId="437" applyNumberFormat="1" applyFont="1" applyFill="1" applyBorder="1" applyAlignment="1">
      <alignment horizontal="center" vertical="center"/>
      <protection/>
    </xf>
    <xf numFmtId="41" fontId="75" fillId="4" borderId="25" xfId="152" applyFont="1" applyFill="1" applyBorder="1" applyAlignment="1">
      <alignment horizontal="right" vertical="center"/>
    </xf>
    <xf numFmtId="41" fontId="75" fillId="4" borderId="29" xfId="152" applyFont="1" applyFill="1" applyBorder="1" applyAlignment="1">
      <alignment horizontal="right" vertical="center"/>
    </xf>
    <xf numFmtId="0" fontId="8" fillId="4" borderId="3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7" fillId="26" borderId="24" xfId="0" applyFont="1" applyFill="1" applyBorder="1" applyAlignment="1">
      <alignment horizontal="center" vertical="center" shrinkToFit="1"/>
    </xf>
    <xf numFmtId="0" fontId="7" fillId="24" borderId="21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178" fontId="7" fillId="24" borderId="24" xfId="0" applyNumberFormat="1" applyFont="1" applyFill="1" applyBorder="1" applyAlignment="1">
      <alignment horizontal="right" vertical="center" shrinkToFit="1"/>
    </xf>
    <xf numFmtId="41" fontId="76" fillId="4" borderId="33" xfId="0" applyNumberFormat="1" applyFont="1" applyFill="1" applyBorder="1" applyAlignment="1">
      <alignment horizontal="right" vertical="center"/>
    </xf>
    <xf numFmtId="41" fontId="76" fillId="4" borderId="34" xfId="0" applyNumberFormat="1" applyFont="1" applyFill="1" applyBorder="1" applyAlignment="1">
      <alignment horizontal="right" vertical="center"/>
    </xf>
    <xf numFmtId="179" fontId="70" fillId="0" borderId="35" xfId="752" applyNumberFormat="1" applyFont="1" applyBorder="1">
      <alignment vertical="center"/>
      <protection/>
    </xf>
    <xf numFmtId="179" fontId="70" fillId="0" borderId="35" xfId="0" applyNumberFormat="1" applyFont="1" applyBorder="1" applyAlignment="1">
      <alignment vertical="center"/>
    </xf>
    <xf numFmtId="41" fontId="77" fillId="56" borderId="35" xfId="0" applyNumberFormat="1" applyFont="1" applyFill="1" applyBorder="1" applyAlignment="1">
      <alignment horizontal="right" vertical="center"/>
    </xf>
    <xf numFmtId="0" fontId="69" fillId="0" borderId="32" xfId="437" applyFont="1" applyFill="1" applyBorder="1" applyAlignment="1">
      <alignment horizontal="center" vertical="center"/>
      <protection/>
    </xf>
    <xf numFmtId="41" fontId="77" fillId="56" borderId="36" xfId="0" applyNumberFormat="1" applyFont="1" applyFill="1" applyBorder="1" applyAlignment="1">
      <alignment horizontal="right" vertical="center"/>
    </xf>
    <xf numFmtId="0" fontId="7" fillId="4" borderId="37" xfId="0" applyFont="1" applyFill="1" applyBorder="1" applyAlignment="1">
      <alignment horizontal="center" vertical="center"/>
    </xf>
    <xf numFmtId="41" fontId="78" fillId="56" borderId="38" xfId="141" applyFont="1" applyFill="1" applyBorder="1" applyAlignment="1">
      <alignment horizontal="right" vertical="center"/>
    </xf>
    <xf numFmtId="41" fontId="78" fillId="56" borderId="39" xfId="141" applyFont="1" applyFill="1" applyBorder="1" applyAlignment="1">
      <alignment horizontal="right" vertical="center"/>
    </xf>
    <xf numFmtId="179" fontId="70" fillId="0" borderId="25" xfId="0" applyNumberFormat="1" applyFont="1" applyBorder="1" applyAlignment="1">
      <alignment vertical="center"/>
    </xf>
    <xf numFmtId="178" fontId="7" fillId="24" borderId="20" xfId="0" applyNumberFormat="1" applyFont="1" applyFill="1" applyBorder="1" applyAlignment="1">
      <alignment horizontal="right" vertical="center" shrinkToFit="1"/>
    </xf>
    <xf numFmtId="178" fontId="7" fillId="24" borderId="40" xfId="0" applyNumberFormat="1" applyFont="1" applyFill="1" applyBorder="1" applyAlignment="1">
      <alignment horizontal="right" vertical="center" shrinkToFit="1"/>
    </xf>
    <xf numFmtId="179" fontId="73" fillId="55" borderId="19" xfId="0" applyNumberFormat="1" applyFont="1" applyFill="1" applyBorder="1" applyAlignment="1">
      <alignment horizontal="right" vertical="center"/>
    </xf>
    <xf numFmtId="178" fontId="7" fillId="55" borderId="40" xfId="0" applyNumberFormat="1" applyFont="1" applyFill="1" applyBorder="1" applyAlignment="1">
      <alignment horizontal="right" vertical="center" shrinkToFit="1"/>
    </xf>
    <xf numFmtId="179" fontId="73" fillId="55" borderId="23" xfId="0" applyNumberFormat="1" applyFont="1" applyFill="1" applyBorder="1" applyAlignment="1">
      <alignment horizontal="right" vertical="center"/>
    </xf>
    <xf numFmtId="179" fontId="73" fillId="55" borderId="30" xfId="0" applyNumberFormat="1" applyFont="1" applyFill="1" applyBorder="1" applyAlignment="1">
      <alignment horizontal="right" vertical="center"/>
    </xf>
    <xf numFmtId="178" fontId="7" fillId="55" borderId="22" xfId="0" applyNumberFormat="1" applyFont="1" applyFill="1" applyBorder="1" applyAlignment="1">
      <alignment horizontal="right" vertical="center" shrinkToFit="1"/>
    </xf>
    <xf numFmtId="179" fontId="73" fillId="55" borderId="25" xfId="0" applyNumberFormat="1" applyFont="1" applyFill="1" applyBorder="1" applyAlignment="1">
      <alignment horizontal="right" vertical="center"/>
    </xf>
    <xf numFmtId="179" fontId="79" fillId="0" borderId="23" xfId="0" applyNumberFormat="1" applyFont="1" applyBorder="1" applyAlignment="1">
      <alignment horizontal="right" vertical="center"/>
    </xf>
    <xf numFmtId="179" fontId="80" fillId="0" borderId="23" xfId="0" applyNumberFormat="1" applyFont="1" applyFill="1" applyBorder="1" applyAlignment="1">
      <alignment horizontal="right" vertical="center"/>
    </xf>
    <xf numFmtId="179" fontId="79" fillId="0" borderId="24" xfId="0" applyNumberFormat="1" applyFont="1" applyBorder="1" applyAlignment="1">
      <alignment horizontal="right" vertical="center"/>
    </xf>
    <xf numFmtId="179" fontId="79" fillId="0" borderId="25" xfId="0" applyNumberFormat="1" applyFont="1" applyBorder="1" applyAlignment="1">
      <alignment horizontal="right" vertical="center"/>
    </xf>
    <xf numFmtId="179" fontId="80" fillId="0" borderId="25" xfId="0" applyNumberFormat="1" applyFont="1" applyFill="1" applyBorder="1" applyAlignment="1">
      <alignment horizontal="right" vertical="center"/>
    </xf>
    <xf numFmtId="179" fontId="79" fillId="0" borderId="29" xfId="0" applyNumberFormat="1" applyFont="1" applyBorder="1" applyAlignment="1">
      <alignment horizontal="right" vertical="center"/>
    </xf>
    <xf numFmtId="41" fontId="70" fillId="0" borderId="35" xfId="141" applyFont="1" applyBorder="1" applyAlignment="1">
      <alignment horizontal="right" vertical="center"/>
    </xf>
    <xf numFmtId="41" fontId="70" fillId="0" borderId="23" xfId="141" applyFont="1" applyBorder="1" applyAlignment="1">
      <alignment horizontal="right" vertical="center"/>
    </xf>
    <xf numFmtId="41" fontId="70" fillId="0" borderId="25" xfId="141" applyFont="1" applyBorder="1" applyAlignment="1">
      <alignment horizontal="right" vertical="center"/>
    </xf>
    <xf numFmtId="41" fontId="75" fillId="57" borderId="35" xfId="141" applyFont="1" applyFill="1" applyBorder="1" applyAlignment="1">
      <alignment horizontal="right" vertical="center"/>
    </xf>
    <xf numFmtId="41" fontId="81" fillId="57" borderId="35" xfId="141" applyFont="1" applyFill="1" applyBorder="1" applyAlignment="1">
      <alignment horizontal="right" vertical="center"/>
    </xf>
    <xf numFmtId="41" fontId="81" fillId="57" borderId="41" xfId="141" applyFont="1" applyFill="1" applyBorder="1" applyAlignment="1">
      <alignment horizontal="right" vertical="center"/>
    </xf>
    <xf numFmtId="41" fontId="75" fillId="57" borderId="23" xfId="141" applyFont="1" applyFill="1" applyBorder="1" applyAlignment="1">
      <alignment horizontal="right" vertical="center"/>
    </xf>
    <xf numFmtId="41" fontId="81" fillId="57" borderId="23" xfId="141" applyFont="1" applyFill="1" applyBorder="1" applyAlignment="1">
      <alignment horizontal="right" vertical="center"/>
    </xf>
    <xf numFmtId="41" fontId="81" fillId="57" borderId="24" xfId="141" applyFont="1" applyFill="1" applyBorder="1" applyAlignment="1">
      <alignment horizontal="right" vertical="center"/>
    </xf>
    <xf numFmtId="41" fontId="75" fillId="57" borderId="25" xfId="141" applyFont="1" applyFill="1" applyBorder="1" applyAlignment="1">
      <alignment horizontal="right" vertical="center"/>
    </xf>
    <xf numFmtId="41" fontId="81" fillId="57" borderId="25" xfId="141" applyFont="1" applyFill="1" applyBorder="1" applyAlignment="1">
      <alignment horizontal="right" vertical="center"/>
    </xf>
    <xf numFmtId="41" fontId="81" fillId="57" borderId="29" xfId="141" applyFont="1" applyFill="1" applyBorder="1" applyAlignment="1">
      <alignment horizontal="right" vertical="center"/>
    </xf>
    <xf numFmtId="0" fontId="69" fillId="4" borderId="27" xfId="437" applyFont="1" applyFill="1" applyBorder="1" applyAlignment="1">
      <alignment horizontal="center" vertical="center" wrapText="1"/>
      <protection/>
    </xf>
    <xf numFmtId="0" fontId="69" fillId="4" borderId="27" xfId="437" applyFont="1" applyFill="1" applyBorder="1" applyAlignment="1">
      <alignment horizontal="center" vertical="center"/>
      <protection/>
    </xf>
    <xf numFmtId="0" fontId="69" fillId="4" borderId="28" xfId="437" applyFont="1" applyFill="1" applyBorder="1" applyAlignment="1">
      <alignment horizontal="center" vertical="center"/>
      <protection/>
    </xf>
    <xf numFmtId="0" fontId="74" fillId="4" borderId="26" xfId="437" applyFont="1" applyFill="1" applyBorder="1" applyAlignment="1">
      <alignment horizontal="center" vertical="center" wrapText="1"/>
      <protection/>
    </xf>
    <xf numFmtId="0" fontId="74" fillId="4" borderId="21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4" fillId="4" borderId="42" xfId="437" applyFont="1" applyFill="1" applyBorder="1" applyAlignment="1">
      <alignment horizontal="center" vertical="center"/>
      <protection/>
    </xf>
    <xf numFmtId="0" fontId="74" fillId="4" borderId="43" xfId="437" applyFont="1" applyFill="1" applyBorder="1" applyAlignment="1">
      <alignment horizontal="center" vertical="center"/>
      <protection/>
    </xf>
    <xf numFmtId="0" fontId="74" fillId="4" borderId="42" xfId="437" applyFont="1" applyFill="1" applyBorder="1" applyAlignment="1">
      <alignment horizontal="center" vertical="center" wrapText="1"/>
      <protection/>
    </xf>
    <xf numFmtId="0" fontId="74" fillId="4" borderId="43" xfId="437" applyFont="1" applyFill="1" applyBorder="1" applyAlignment="1">
      <alignment horizontal="center" vertical="center" wrapText="1"/>
      <protection/>
    </xf>
    <xf numFmtId="0" fontId="74" fillId="4" borderId="44" xfId="437" applyFont="1" applyFill="1" applyBorder="1" applyAlignment="1">
      <alignment horizontal="center" vertical="center" wrapText="1"/>
      <protection/>
    </xf>
    <xf numFmtId="0" fontId="7" fillId="4" borderId="27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4" borderId="23" xfId="0" applyFont="1" applyFill="1" applyBorder="1" applyAlignment="1">
      <alignment horizontal="center" vertical="center" shrinkToFit="1"/>
    </xf>
    <xf numFmtId="0" fontId="7" fillId="4" borderId="4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4" borderId="19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176" fontId="7" fillId="0" borderId="30" xfId="141" applyNumberFormat="1" applyFont="1" applyBorder="1" applyAlignment="1">
      <alignment horizontal="center" vertical="center"/>
    </xf>
    <xf numFmtId="176" fontId="7" fillId="0" borderId="49" xfId="141" applyNumberFormat="1" applyFont="1" applyBorder="1" applyAlignment="1">
      <alignment horizontal="center" vertical="center"/>
    </xf>
    <xf numFmtId="177" fontId="8" fillId="0" borderId="23" xfId="141" applyNumberFormat="1" applyFont="1" applyBorder="1" applyAlignment="1">
      <alignment horizontal="center" vertical="center"/>
    </xf>
    <xf numFmtId="178" fontId="7" fillId="0" borderId="50" xfId="190" applyNumberFormat="1" applyFont="1" applyFill="1" applyBorder="1" applyAlignment="1">
      <alignment horizontal="center" vertical="center"/>
    </xf>
    <xf numFmtId="178" fontId="7" fillId="0" borderId="51" xfId="190" applyNumberFormat="1" applyFont="1" applyFill="1" applyBorder="1" applyAlignment="1">
      <alignment horizontal="center" vertical="center"/>
    </xf>
    <xf numFmtId="178" fontId="7" fillId="0" borderId="50" xfId="190" applyNumberFormat="1" applyFont="1" applyFill="1" applyBorder="1" applyAlignment="1" quotePrefix="1">
      <alignment horizontal="center" vertical="center"/>
    </xf>
    <xf numFmtId="178" fontId="7" fillId="0" borderId="51" xfId="190" applyNumberFormat="1" applyFont="1" applyFill="1" applyBorder="1" applyAlignment="1" quotePrefix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20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20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46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46" xfId="190" applyNumberFormat="1" applyFont="1" applyFill="1" applyBorder="1" applyAlignment="1">
      <alignment horizontal="center" vertical="center"/>
    </xf>
    <xf numFmtId="178" fontId="7" fillId="0" borderId="50" xfId="190" applyNumberFormat="1" applyFont="1" applyBorder="1" applyAlignment="1" quotePrefix="1">
      <alignment horizontal="center" vertical="center"/>
    </xf>
    <xf numFmtId="178" fontId="7" fillId="0" borderId="51" xfId="190" applyNumberFormat="1" applyFont="1" applyBorder="1" applyAlignment="1" quotePrefix="1">
      <alignment horizontal="center" vertical="center"/>
    </xf>
    <xf numFmtId="178" fontId="7" fillId="0" borderId="50" xfId="190" applyNumberFormat="1" applyFont="1" applyBorder="1" applyAlignment="1">
      <alignment horizontal="center" vertical="center"/>
    </xf>
    <xf numFmtId="178" fontId="7" fillId="0" borderId="51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46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46" xfId="190" applyNumberFormat="1" applyFont="1" applyBorder="1" applyAlignment="1">
      <alignment horizontal="center" vertical="center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100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0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29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3" customFormat="1" ht="16.5" customHeight="1" thickBot="1">
      <c r="A5" s="34" t="s">
        <v>49</v>
      </c>
      <c r="B5" s="32"/>
      <c r="F5" s="30"/>
      <c r="G5" s="30"/>
      <c r="H5" s="30"/>
      <c r="I5" s="30"/>
      <c r="J5" s="30"/>
      <c r="K5" s="31" t="s">
        <v>50</v>
      </c>
    </row>
    <row r="6" spans="1:11" s="9" customFormat="1" ht="27" customHeight="1">
      <c r="A6" s="98" t="s">
        <v>51</v>
      </c>
      <c r="B6" s="102" t="s">
        <v>52</v>
      </c>
      <c r="C6" s="103"/>
      <c r="D6" s="103"/>
      <c r="E6" s="104" t="s">
        <v>53</v>
      </c>
      <c r="F6" s="105"/>
      <c r="G6" s="105"/>
      <c r="H6" s="106"/>
      <c r="I6" s="95" t="s">
        <v>54</v>
      </c>
      <c r="J6" s="96"/>
      <c r="K6" s="97"/>
    </row>
    <row r="7" spans="1:11" s="9" customFormat="1" ht="29.25" customHeight="1">
      <c r="A7" s="99"/>
      <c r="B7" s="42" t="s">
        <v>55</v>
      </c>
      <c r="C7" s="42" t="s">
        <v>56</v>
      </c>
      <c r="D7" s="42" t="s">
        <v>57</v>
      </c>
      <c r="E7" s="42" t="s">
        <v>55</v>
      </c>
      <c r="F7" s="42" t="s">
        <v>59</v>
      </c>
      <c r="G7" s="42" t="s">
        <v>60</v>
      </c>
      <c r="H7" s="42" t="s">
        <v>61</v>
      </c>
      <c r="I7" s="42" t="s">
        <v>58</v>
      </c>
      <c r="J7" s="42" t="s">
        <v>59</v>
      </c>
      <c r="K7" s="43" t="s">
        <v>60</v>
      </c>
    </row>
    <row r="8" spans="1:12" ht="30.75" customHeight="1" thickBot="1">
      <c r="A8" s="44" t="s">
        <v>62</v>
      </c>
      <c r="B8" s="45">
        <f aca="true" t="shared" si="0" ref="B8:K8">SUM(B9:B19)</f>
        <v>38555</v>
      </c>
      <c r="C8" s="45">
        <f t="shared" si="0"/>
        <v>18654</v>
      </c>
      <c r="D8" s="45">
        <f t="shared" si="0"/>
        <v>19901</v>
      </c>
      <c r="E8" s="58">
        <f>SUM(E9:E19)</f>
        <v>38131</v>
      </c>
      <c r="F8" s="59">
        <f>SUM(F9:F19)</f>
        <v>18450</v>
      </c>
      <c r="G8" s="59">
        <f>SUM(G9:G19)</f>
        <v>19681</v>
      </c>
      <c r="H8" s="59">
        <f>SUM(H9:H19)</f>
        <v>20960</v>
      </c>
      <c r="I8" s="46">
        <f t="shared" si="0"/>
        <v>424</v>
      </c>
      <c r="J8" s="46">
        <f t="shared" si="0"/>
        <v>204</v>
      </c>
      <c r="K8" s="47">
        <f t="shared" si="0"/>
        <v>220</v>
      </c>
      <c r="L8" s="10"/>
    </row>
    <row r="9" spans="1:12" ht="30.75" customHeight="1">
      <c r="A9" s="63" t="s">
        <v>63</v>
      </c>
      <c r="B9" s="60">
        <f>SUM(C9:D9)</f>
        <v>18193</v>
      </c>
      <c r="C9" s="61">
        <f aca="true" t="shared" si="1" ref="C9:D12">SUM(F9,J9)</f>
        <v>8816</v>
      </c>
      <c r="D9" s="61">
        <f t="shared" si="1"/>
        <v>9377</v>
      </c>
      <c r="E9" s="62">
        <f>SUM(F9:G9)</f>
        <v>18060</v>
      </c>
      <c r="F9" s="83">
        <v>8773</v>
      </c>
      <c r="G9" s="83">
        <v>9287</v>
      </c>
      <c r="H9" s="66">
        <v>8787</v>
      </c>
      <c r="I9" s="86">
        <f>SUM(J9:K9)</f>
        <v>133</v>
      </c>
      <c r="J9" s="87">
        <v>43</v>
      </c>
      <c r="K9" s="88">
        <v>90</v>
      </c>
      <c r="L9" s="10"/>
    </row>
    <row r="10" spans="1:12" ht="30.75" customHeight="1">
      <c r="A10" s="26" t="s">
        <v>64</v>
      </c>
      <c r="B10" s="27">
        <f aca="true" t="shared" si="2" ref="B10:B19">SUM(C10:D10)</f>
        <v>2148</v>
      </c>
      <c r="C10" s="61">
        <f t="shared" si="1"/>
        <v>1029</v>
      </c>
      <c r="D10" s="61">
        <f t="shared" si="1"/>
        <v>1119</v>
      </c>
      <c r="E10" s="62">
        <f aca="true" t="shared" si="3" ref="E10:E19">SUM(F10:G10)</f>
        <v>2138</v>
      </c>
      <c r="F10" s="84">
        <v>1026</v>
      </c>
      <c r="G10" s="84">
        <v>1112</v>
      </c>
      <c r="H10" s="66">
        <v>1362</v>
      </c>
      <c r="I10" s="89">
        <f>SUM(J10:K10)</f>
        <v>10</v>
      </c>
      <c r="J10" s="90">
        <v>3</v>
      </c>
      <c r="K10" s="91">
        <v>7</v>
      </c>
      <c r="L10" s="10"/>
    </row>
    <row r="11" spans="1:12" ht="30.75" customHeight="1">
      <c r="A11" s="26" t="s">
        <v>65</v>
      </c>
      <c r="B11" s="27">
        <f t="shared" si="2"/>
        <v>1537</v>
      </c>
      <c r="C11" s="61">
        <f t="shared" si="1"/>
        <v>765</v>
      </c>
      <c r="D11" s="61">
        <f t="shared" si="1"/>
        <v>772</v>
      </c>
      <c r="E11" s="62">
        <f t="shared" si="3"/>
        <v>1522</v>
      </c>
      <c r="F11" s="84">
        <v>758</v>
      </c>
      <c r="G11" s="84">
        <v>764</v>
      </c>
      <c r="H11" s="66">
        <v>1001</v>
      </c>
      <c r="I11" s="89">
        <f aca="true" t="shared" si="4" ref="I11:I18">SUM(J11:K11)</f>
        <v>15</v>
      </c>
      <c r="J11" s="90">
        <v>7</v>
      </c>
      <c r="K11" s="91">
        <v>8</v>
      </c>
      <c r="L11" s="10"/>
    </row>
    <row r="12" spans="1:12" ht="30.75" customHeight="1">
      <c r="A12" s="26" t="s">
        <v>66</v>
      </c>
      <c r="B12" s="27">
        <f t="shared" si="2"/>
        <v>1663</v>
      </c>
      <c r="C12" s="61">
        <f t="shared" si="1"/>
        <v>789</v>
      </c>
      <c r="D12" s="61">
        <f t="shared" si="1"/>
        <v>874</v>
      </c>
      <c r="E12" s="62">
        <f t="shared" si="3"/>
        <v>1634</v>
      </c>
      <c r="F12" s="84">
        <v>767</v>
      </c>
      <c r="G12" s="84">
        <v>867</v>
      </c>
      <c r="H12" s="66">
        <v>1013</v>
      </c>
      <c r="I12" s="89">
        <f t="shared" si="4"/>
        <v>29</v>
      </c>
      <c r="J12" s="90">
        <v>22</v>
      </c>
      <c r="K12" s="91">
        <v>7</v>
      </c>
      <c r="L12" s="10"/>
    </row>
    <row r="13" spans="1:12" ht="30.75" customHeight="1">
      <c r="A13" s="26" t="s">
        <v>67</v>
      </c>
      <c r="B13" s="27">
        <f t="shared" si="2"/>
        <v>2356</v>
      </c>
      <c r="C13" s="61">
        <f aca="true" t="shared" si="5" ref="C13:C19">SUM(F13,J13)</f>
        <v>1176</v>
      </c>
      <c r="D13" s="61">
        <f aca="true" t="shared" si="6" ref="D13:D18">SUM(G13,K13)</f>
        <v>1180</v>
      </c>
      <c r="E13" s="62">
        <f t="shared" si="3"/>
        <v>2307</v>
      </c>
      <c r="F13" s="84">
        <v>1141</v>
      </c>
      <c r="G13" s="84">
        <v>1166</v>
      </c>
      <c r="H13" s="66">
        <v>1381</v>
      </c>
      <c r="I13" s="89">
        <f t="shared" si="4"/>
        <v>49</v>
      </c>
      <c r="J13" s="90">
        <v>35</v>
      </c>
      <c r="K13" s="91">
        <v>14</v>
      </c>
      <c r="L13" s="10"/>
    </row>
    <row r="14" spans="1:12" ht="30.75" customHeight="1">
      <c r="A14" s="26" t="s">
        <v>68</v>
      </c>
      <c r="B14" s="27">
        <f t="shared" si="2"/>
        <v>2081</v>
      </c>
      <c r="C14" s="61">
        <f t="shared" si="5"/>
        <v>1024</v>
      </c>
      <c r="D14" s="61">
        <f t="shared" si="6"/>
        <v>1057</v>
      </c>
      <c r="E14" s="62">
        <f t="shared" si="3"/>
        <v>2030</v>
      </c>
      <c r="F14" s="84">
        <v>981</v>
      </c>
      <c r="G14" s="84">
        <v>1049</v>
      </c>
      <c r="H14" s="66">
        <v>1181</v>
      </c>
      <c r="I14" s="89">
        <f t="shared" si="4"/>
        <v>51</v>
      </c>
      <c r="J14" s="90">
        <v>43</v>
      </c>
      <c r="K14" s="91">
        <v>8</v>
      </c>
      <c r="L14" s="10"/>
    </row>
    <row r="15" spans="1:12" ht="30.75" customHeight="1">
      <c r="A15" s="26" t="s">
        <v>69</v>
      </c>
      <c r="B15" s="27">
        <f t="shared" si="2"/>
        <v>4421</v>
      </c>
      <c r="C15" s="61">
        <f t="shared" si="5"/>
        <v>2081</v>
      </c>
      <c r="D15" s="61">
        <f t="shared" si="6"/>
        <v>2340</v>
      </c>
      <c r="E15" s="62">
        <f t="shared" si="3"/>
        <v>4371</v>
      </c>
      <c r="F15" s="84">
        <v>2047</v>
      </c>
      <c r="G15" s="84">
        <v>2324</v>
      </c>
      <c r="H15" s="66">
        <v>2593</v>
      </c>
      <c r="I15" s="89">
        <f t="shared" si="4"/>
        <v>50</v>
      </c>
      <c r="J15" s="90">
        <v>34</v>
      </c>
      <c r="K15" s="91">
        <v>16</v>
      </c>
      <c r="L15" s="10"/>
    </row>
    <row r="16" spans="1:12" ht="30.75" customHeight="1">
      <c r="A16" s="26" t="s">
        <v>70</v>
      </c>
      <c r="B16" s="27">
        <f t="shared" si="2"/>
        <v>1404</v>
      </c>
      <c r="C16" s="61">
        <f t="shared" si="5"/>
        <v>662</v>
      </c>
      <c r="D16" s="61">
        <f t="shared" si="6"/>
        <v>742</v>
      </c>
      <c r="E16" s="62">
        <f t="shared" si="3"/>
        <v>1377</v>
      </c>
      <c r="F16" s="84">
        <v>656</v>
      </c>
      <c r="G16" s="84">
        <v>721</v>
      </c>
      <c r="H16" s="66">
        <v>841</v>
      </c>
      <c r="I16" s="89">
        <f t="shared" si="4"/>
        <v>27</v>
      </c>
      <c r="J16" s="90">
        <v>6</v>
      </c>
      <c r="K16" s="91">
        <v>21</v>
      </c>
      <c r="L16" s="10"/>
    </row>
    <row r="17" spans="1:12" ht="30.75" customHeight="1">
      <c r="A17" s="26" t="s">
        <v>71</v>
      </c>
      <c r="B17" s="27">
        <f t="shared" si="2"/>
        <v>1854</v>
      </c>
      <c r="C17" s="61">
        <f t="shared" si="5"/>
        <v>867</v>
      </c>
      <c r="D17" s="61">
        <f t="shared" si="6"/>
        <v>987</v>
      </c>
      <c r="E17" s="62">
        <f t="shared" si="3"/>
        <v>1804</v>
      </c>
      <c r="F17" s="84">
        <v>857</v>
      </c>
      <c r="G17" s="84">
        <v>947</v>
      </c>
      <c r="H17" s="66">
        <v>1098</v>
      </c>
      <c r="I17" s="89">
        <f t="shared" si="4"/>
        <v>50</v>
      </c>
      <c r="J17" s="90">
        <v>10</v>
      </c>
      <c r="K17" s="91">
        <v>40</v>
      </c>
      <c r="L17" s="10"/>
    </row>
    <row r="18" spans="1:12" ht="30.75" customHeight="1">
      <c r="A18" s="26" t="s">
        <v>72</v>
      </c>
      <c r="B18" s="27">
        <f t="shared" si="2"/>
        <v>1582</v>
      </c>
      <c r="C18" s="61">
        <f t="shared" si="5"/>
        <v>803</v>
      </c>
      <c r="D18" s="61">
        <f t="shared" si="6"/>
        <v>779</v>
      </c>
      <c r="E18" s="62">
        <f t="shared" si="3"/>
        <v>1576</v>
      </c>
      <c r="F18" s="84">
        <v>803</v>
      </c>
      <c r="G18" s="84">
        <v>773</v>
      </c>
      <c r="H18" s="66">
        <v>951</v>
      </c>
      <c r="I18" s="89">
        <f t="shared" si="4"/>
        <v>6</v>
      </c>
      <c r="J18" s="90">
        <v>0</v>
      </c>
      <c r="K18" s="91">
        <v>6</v>
      </c>
      <c r="L18" s="10"/>
    </row>
    <row r="19" spans="1:12" ht="30.75" customHeight="1" thickBot="1">
      <c r="A19" s="28" t="s">
        <v>73</v>
      </c>
      <c r="B19" s="29">
        <f t="shared" si="2"/>
        <v>1316</v>
      </c>
      <c r="C19" s="68">
        <f t="shared" si="5"/>
        <v>642</v>
      </c>
      <c r="D19" s="68">
        <f>SUM(G19,K19)</f>
        <v>674</v>
      </c>
      <c r="E19" s="64">
        <f t="shared" si="3"/>
        <v>1312</v>
      </c>
      <c r="F19" s="85">
        <v>641</v>
      </c>
      <c r="G19" s="85">
        <v>671</v>
      </c>
      <c r="H19" s="67">
        <v>752</v>
      </c>
      <c r="I19" s="92">
        <f>SUM(J19:K19)</f>
        <v>4</v>
      </c>
      <c r="J19" s="93">
        <v>1</v>
      </c>
      <c r="K19" s="94">
        <v>3</v>
      </c>
      <c r="L19" s="10"/>
    </row>
    <row r="20" spans="9:11" ht="24" customHeight="1">
      <c r="I20" s="10"/>
      <c r="J20" s="10"/>
      <c r="K20" s="10"/>
    </row>
    <row r="22" ht="13.5">
      <c r="I22" s="22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10" t="s">
        <v>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" thickBot="1">
      <c r="A3" s="140" t="s">
        <v>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9.5" customHeight="1">
      <c r="A4" s="123" t="s">
        <v>44</v>
      </c>
      <c r="B4" s="136" t="s">
        <v>12</v>
      </c>
      <c r="C4" s="137"/>
      <c r="D4" s="136" t="s">
        <v>14</v>
      </c>
      <c r="E4" s="141"/>
      <c r="F4" s="141"/>
      <c r="G4" s="141"/>
      <c r="H4" s="141"/>
      <c r="I4" s="137"/>
      <c r="J4" s="136" t="s">
        <v>15</v>
      </c>
      <c r="K4" s="142"/>
    </row>
    <row r="5" spans="1:11" ht="19.5" customHeight="1">
      <c r="A5" s="125"/>
      <c r="B5" s="138"/>
      <c r="C5" s="139"/>
      <c r="D5" s="108" t="s">
        <v>13</v>
      </c>
      <c r="E5" s="108"/>
      <c r="F5" s="119" t="s">
        <v>16</v>
      </c>
      <c r="G5" s="120"/>
      <c r="H5" s="119" t="s">
        <v>17</v>
      </c>
      <c r="I5" s="120"/>
      <c r="J5" s="138"/>
      <c r="K5" s="143"/>
    </row>
    <row r="6" spans="1:11" s="1" customFormat="1" ht="21.75" customHeight="1">
      <c r="A6" s="48" t="s">
        <v>46</v>
      </c>
      <c r="B6" s="131">
        <f>B8-B7</f>
        <v>-5</v>
      </c>
      <c r="C6" s="131"/>
      <c r="D6" s="131">
        <f>D8-D7</f>
        <v>-58</v>
      </c>
      <c r="E6" s="131"/>
      <c r="F6" s="131">
        <f>F8-F7</f>
        <v>-23</v>
      </c>
      <c r="G6" s="131"/>
      <c r="H6" s="131">
        <f>H8-H7</f>
        <v>-35</v>
      </c>
      <c r="I6" s="131"/>
      <c r="J6" s="146"/>
      <c r="K6" s="147"/>
    </row>
    <row r="7" spans="1:11" ht="21.75" customHeight="1">
      <c r="A7" s="49" t="s">
        <v>18</v>
      </c>
      <c r="B7" s="156">
        <v>20965</v>
      </c>
      <c r="C7" s="157"/>
      <c r="D7" s="158">
        <f>SUM(F7:I7)</f>
        <v>38189</v>
      </c>
      <c r="E7" s="159"/>
      <c r="F7" s="150">
        <v>18473</v>
      </c>
      <c r="G7" s="151"/>
      <c r="H7" s="148">
        <v>19716</v>
      </c>
      <c r="I7" s="149"/>
      <c r="J7" s="144"/>
      <c r="K7" s="145"/>
    </row>
    <row r="8" spans="1:11" ht="21.75" customHeight="1" thickBot="1">
      <c r="A8" s="65" t="s">
        <v>19</v>
      </c>
      <c r="B8" s="152">
        <v>20960</v>
      </c>
      <c r="C8" s="153"/>
      <c r="D8" s="154">
        <f>SUM(F8:I8)</f>
        <v>38131</v>
      </c>
      <c r="E8" s="155"/>
      <c r="F8" s="132">
        <v>18450</v>
      </c>
      <c r="G8" s="133"/>
      <c r="H8" s="134">
        <v>19681</v>
      </c>
      <c r="I8" s="135"/>
      <c r="J8" s="129"/>
      <c r="K8" s="130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10" t="s">
        <v>75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3" ht="21.75" customHeight="1" thickBot="1">
      <c r="A12" s="118" t="s">
        <v>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M12" s="2" t="s">
        <v>45</v>
      </c>
    </row>
    <row r="13" spans="1:11" ht="21.75" customHeight="1">
      <c r="A13" s="123" t="s">
        <v>11</v>
      </c>
      <c r="B13" s="126" t="s">
        <v>20</v>
      </c>
      <c r="C13" s="126" t="s">
        <v>21</v>
      </c>
      <c r="D13" s="126"/>
      <c r="E13" s="126"/>
      <c r="F13" s="126"/>
      <c r="G13" s="126"/>
      <c r="H13" s="107" t="s">
        <v>22</v>
      </c>
      <c r="I13" s="107" t="s">
        <v>23</v>
      </c>
      <c r="J13" s="126" t="s">
        <v>24</v>
      </c>
      <c r="K13" s="127" t="s">
        <v>2</v>
      </c>
    </row>
    <row r="14" spans="1:11" ht="21.75" customHeight="1">
      <c r="A14" s="124"/>
      <c r="B14" s="108"/>
      <c r="C14" s="121" t="s">
        <v>25</v>
      </c>
      <c r="D14" s="119" t="s">
        <v>3</v>
      </c>
      <c r="E14" s="120"/>
      <c r="F14" s="108" t="s">
        <v>4</v>
      </c>
      <c r="G14" s="108"/>
      <c r="H14" s="108"/>
      <c r="I14" s="108"/>
      <c r="J14" s="108"/>
      <c r="K14" s="128"/>
    </row>
    <row r="15" spans="1:11" ht="21.75" customHeight="1">
      <c r="A15" s="125"/>
      <c r="B15" s="108"/>
      <c r="C15" s="122"/>
      <c r="D15" s="51" t="s">
        <v>0</v>
      </c>
      <c r="E15" s="51" t="s">
        <v>1</v>
      </c>
      <c r="F15" s="51" t="s">
        <v>5</v>
      </c>
      <c r="G15" s="51" t="s">
        <v>6</v>
      </c>
      <c r="H15" s="108"/>
      <c r="I15" s="108"/>
      <c r="J15" s="108"/>
      <c r="K15" s="128"/>
    </row>
    <row r="16" spans="1:11" s="1" customFormat="1" ht="21.75" customHeight="1">
      <c r="A16" s="52" t="s">
        <v>43</v>
      </c>
      <c r="B16" s="18">
        <f>B17-B18</f>
        <v>-58</v>
      </c>
      <c r="C16" s="18">
        <f>C17-C18</f>
        <v>-19</v>
      </c>
      <c r="D16" s="18">
        <f aca="true" t="shared" si="0" ref="D16:K16">D17-D18</f>
        <v>-6</v>
      </c>
      <c r="E16" s="18">
        <f t="shared" si="0"/>
        <v>-13</v>
      </c>
      <c r="F16" s="18">
        <f t="shared" si="0"/>
        <v>-17</v>
      </c>
      <c r="G16" s="18">
        <f t="shared" si="0"/>
        <v>-2</v>
      </c>
      <c r="H16" s="18">
        <f t="shared" si="0"/>
        <v>-40</v>
      </c>
      <c r="I16" s="18">
        <f t="shared" si="0"/>
        <v>1</v>
      </c>
      <c r="J16" s="18">
        <f t="shared" si="0"/>
        <v>0</v>
      </c>
      <c r="K16" s="19">
        <f t="shared" si="0"/>
        <v>0</v>
      </c>
    </row>
    <row r="17" spans="1:12" ht="21.75" customHeight="1">
      <c r="A17" s="49" t="s">
        <v>26</v>
      </c>
      <c r="B17" s="20">
        <f>SUM(C17,H17:K17)</f>
        <v>230</v>
      </c>
      <c r="C17" s="39">
        <f>SUM(D17,E17)</f>
        <v>223</v>
      </c>
      <c r="D17" s="35">
        <v>120</v>
      </c>
      <c r="E17" s="35">
        <v>103</v>
      </c>
      <c r="F17" s="35">
        <v>109</v>
      </c>
      <c r="G17" s="35">
        <v>114</v>
      </c>
      <c r="H17" s="35">
        <v>6</v>
      </c>
      <c r="I17" s="35">
        <v>1</v>
      </c>
      <c r="J17" s="35">
        <v>0</v>
      </c>
      <c r="K17" s="36">
        <v>0</v>
      </c>
      <c r="L17" s="15"/>
    </row>
    <row r="18" spans="1:11" ht="21.75" customHeight="1" thickBot="1">
      <c r="A18" s="50" t="s">
        <v>27</v>
      </c>
      <c r="B18" s="21">
        <f>SUM(C18,H18:K18)</f>
        <v>288</v>
      </c>
      <c r="C18" s="21">
        <f>SUM(D18:E18)</f>
        <v>242</v>
      </c>
      <c r="D18" s="37">
        <v>126</v>
      </c>
      <c r="E18" s="37">
        <v>116</v>
      </c>
      <c r="F18" s="37">
        <v>126</v>
      </c>
      <c r="G18" s="37">
        <v>116</v>
      </c>
      <c r="H18" s="37">
        <v>46</v>
      </c>
      <c r="I18" s="37">
        <v>0</v>
      </c>
      <c r="J18" s="37">
        <v>0</v>
      </c>
      <c r="K18" s="38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10" t="s">
        <v>48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1" ht="17.25" customHeight="1" thickBot="1">
      <c r="A22" s="5"/>
      <c r="B22" s="5"/>
      <c r="C22" s="5"/>
      <c r="D22" s="5"/>
      <c r="E22" s="5"/>
      <c r="F22" s="5"/>
      <c r="G22" s="109" t="s">
        <v>76</v>
      </c>
      <c r="H22" s="109"/>
      <c r="I22" s="109"/>
      <c r="J22" s="109"/>
      <c r="K22" s="109"/>
    </row>
    <row r="23" spans="1:11" ht="30" customHeight="1">
      <c r="A23" s="111" t="s">
        <v>28</v>
      </c>
      <c r="B23" s="113" t="s">
        <v>29</v>
      </c>
      <c r="C23" s="113" t="s">
        <v>30</v>
      </c>
      <c r="D23" s="113"/>
      <c r="E23" s="113"/>
      <c r="F23" s="113"/>
      <c r="G23" s="113"/>
      <c r="H23" s="113"/>
      <c r="I23" s="113"/>
      <c r="J23" s="113"/>
      <c r="K23" s="115"/>
    </row>
    <row r="24" spans="1:11" ht="30" customHeight="1" thickBot="1">
      <c r="A24" s="112"/>
      <c r="B24" s="114"/>
      <c r="C24" s="116" t="s">
        <v>31</v>
      </c>
      <c r="D24" s="117"/>
      <c r="E24" s="117"/>
      <c r="F24" s="117"/>
      <c r="G24" s="117"/>
      <c r="H24" s="117"/>
      <c r="I24" s="117"/>
      <c r="J24" s="117"/>
      <c r="K24" s="53" t="s">
        <v>32</v>
      </c>
    </row>
    <row r="25" spans="1:19" ht="30" customHeight="1">
      <c r="A25" s="112"/>
      <c r="B25" s="114"/>
      <c r="C25" s="6" t="s">
        <v>10</v>
      </c>
      <c r="D25" s="23" t="s">
        <v>29</v>
      </c>
      <c r="E25" s="24" t="s">
        <v>33</v>
      </c>
      <c r="F25" s="24" t="s">
        <v>34</v>
      </c>
      <c r="G25" s="24" t="s">
        <v>35</v>
      </c>
      <c r="H25" s="24" t="s">
        <v>36</v>
      </c>
      <c r="I25" s="24" t="s">
        <v>37</v>
      </c>
      <c r="J25" s="25" t="s">
        <v>38</v>
      </c>
      <c r="K25" s="12" t="s">
        <v>39</v>
      </c>
      <c r="S25" s="16"/>
    </row>
    <row r="26" spans="1:14" ht="30" customHeight="1">
      <c r="A26" s="54" t="s">
        <v>40</v>
      </c>
      <c r="B26" s="55">
        <f>SUM(C26:D26)</f>
        <v>38131</v>
      </c>
      <c r="C26" s="56">
        <f>SUM(C27:C28)</f>
        <v>4124</v>
      </c>
      <c r="D26" s="70">
        <f>SUM(E26:K26)</f>
        <v>34007</v>
      </c>
      <c r="E26" s="56">
        <f aca="true" t="shared" si="1" ref="E26:K26">E27+E28</f>
        <v>262</v>
      </c>
      <c r="F26" s="56">
        <f t="shared" si="1"/>
        <v>2744</v>
      </c>
      <c r="G26" s="56">
        <f t="shared" si="1"/>
        <v>2373</v>
      </c>
      <c r="H26" s="56">
        <f t="shared" si="1"/>
        <v>4037</v>
      </c>
      <c r="I26" s="56">
        <f t="shared" si="1"/>
        <v>6672</v>
      </c>
      <c r="J26" s="57">
        <f t="shared" si="1"/>
        <v>4239</v>
      </c>
      <c r="K26" s="69">
        <f t="shared" si="1"/>
        <v>13680</v>
      </c>
      <c r="N26" s="11"/>
    </row>
    <row r="27" spans="1:14" ht="30" customHeight="1">
      <c r="A27" s="13" t="s">
        <v>41</v>
      </c>
      <c r="B27" s="40">
        <f>SUM(C27:D27)</f>
        <v>18450</v>
      </c>
      <c r="C27" s="71">
        <v>2134</v>
      </c>
      <c r="D27" s="72">
        <f>SUM(E27:K27)</f>
        <v>16316</v>
      </c>
      <c r="E27" s="73">
        <v>132</v>
      </c>
      <c r="F27" s="77">
        <v>1556</v>
      </c>
      <c r="G27" s="77">
        <v>1232</v>
      </c>
      <c r="H27" s="78">
        <v>2163</v>
      </c>
      <c r="I27" s="77">
        <v>3588</v>
      </c>
      <c r="J27" s="79">
        <v>2163</v>
      </c>
      <c r="K27" s="79">
        <v>5482</v>
      </c>
      <c r="L27" s="17"/>
      <c r="N27" s="11"/>
    </row>
    <row r="28" spans="1:14" ht="30" customHeight="1" thickBot="1">
      <c r="A28" s="14" t="s">
        <v>42</v>
      </c>
      <c r="B28" s="41">
        <f>SUM(C28:D28)</f>
        <v>19681</v>
      </c>
      <c r="C28" s="74">
        <v>1990</v>
      </c>
      <c r="D28" s="75">
        <f>SUM(E28:K28)</f>
        <v>17691</v>
      </c>
      <c r="E28" s="76">
        <v>130</v>
      </c>
      <c r="F28" s="80">
        <v>1188</v>
      </c>
      <c r="G28" s="80">
        <v>1141</v>
      </c>
      <c r="H28" s="81">
        <v>1874</v>
      </c>
      <c r="I28" s="80">
        <v>3084</v>
      </c>
      <c r="J28" s="82">
        <v>2076</v>
      </c>
      <c r="K28" s="82">
        <v>8198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2022-08-02T01:56:09Z</dcterms:modified>
  <cp:category/>
  <cp:version/>
  <cp:contentType/>
  <cp:contentStatus/>
</cp:coreProperties>
</file>