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<sst xmlns="http://schemas.openxmlformats.org/spreadsheetml/2006/main" count="81" uniqueCount="77">
  <si>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</si>
  <si>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</si>
  <si>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</si>
  <si>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</si>
  <si>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</si>
  <si>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</si>
  <si>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</si>
  <si>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</si>
  <si>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</si>
  <si>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</si>
  <si>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</si>
  <si>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</si>
  <si>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</si>
  <si>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</si>
  <si>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</si>
  <si>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</si>
  <si>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</si>
  <si>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</si>
  <si>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</si>
  <si>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</si>
  <si>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</si>
  <si>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</si>
  <si>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</si>
  <si>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</si>
  <si>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</si>
  <si>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</si>
  <si>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</si>
  <si>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</si>
  <si>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</si>
  <si>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</si>
  <si>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</si>
  <si>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</si>
  <si>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</si>
  <si>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</si>
  <si>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</si>
  <si>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</si>
  <si>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</si>
  <si>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</si>
  <si>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</si>
  <si>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</si>
  <si>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</si>
  <si>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</si>
  <si>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</si>
  <si>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</si>
  <si>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</si>
  <si>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</si>
  <si>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</si>
  <si>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</si>
  <si>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</si>
  <si>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</si>
  <si>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</si>
  <si>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</si>
  <si>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</si>
  <si>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</si>
  <si>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</si>
  <si>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</si>
  <si>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</si>
  <si>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</si>
  <si>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</si>
  <si>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</si>
  <si>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</si>
  <si>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</si>
  <si>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</si>
  <si>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</si>
  <si>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</si>
  <si>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</si>
  <si>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</si>
  <si>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</si>
  <si>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</si>
  <si>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</si>
  <si>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</si>
  <si>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</si>
  <si>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</si>
  <si>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</si>
  <si>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2020년 8월말 주민등록인구 및 외국인 현황</t>
  </si>
  <si>
    <r>
      <t>주민등록에 의한 인구이동(8월)</t>
    </r>
    <r>
      <rPr>
        <sz val="12"/>
        <rFont val="돋움"/>
        <family val="3"/>
      </rPr>
      <t xml:space="preserve">(외국인 제외) </t>
    </r>
  </si>
  <si>
    <r>
      <t>(2020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08. 31. 현재, 단위:명)</t>
    </r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</si>
</sst>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</numFmts>
  <fonts count="74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sz val="10"/>
      <color theme="1"/>
      <name val="굴림체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color rgb="FF000000"/>
      <name val="굴림체"/>
      <family val="3"/>
    </font>
    <font>
      <sz val="11"/>
      <color theme="1"/>
      <name val="돋움"/>
      <family val="3"/>
    </font>
    <font>
      <b/>
      <sz val="10"/>
      <color indexed="8"/>
      <name val="Calibri"/>
      <family val="3"/>
    </font>
    <font>
      <sz val="10"/>
      <color indexed="8"/>
      <name val="Calibri"/>
      <family val="3"/>
    </font>
    <font>
      <b/>
      <sz val="12"/>
      <color indexed="8"/>
      <name val="Calibri"/>
      <family val="3"/>
    </font>
    <font>
      <b/>
      <sz val="10"/>
      <color theme="1"/>
      <name val="Calibri"/>
      <family val="3"/>
    </font>
    <font>
      <sz val="10"/>
      <color theme="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0" fillId="0" borderId="0">
      <alignment vertical="center"/>
      <protection/>
    </xf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10" fillId="0" borderId="0" xfId="75" applyFont="1" applyAlignment="1">
      <alignment/>
      <protection/>
    </xf>
    <xf numFmtId="0" fontId="13" fillId="0" borderId="0" xfId="75" applyFont="1" applyAlignment="1">
      <alignment horizontal="center" vertical="center"/>
      <protection/>
    </xf>
    <xf numFmtId="0" fontId="10" fillId="0" borderId="0" xfId="75" applyFont="1" applyAlignment="1">
      <alignment horizontal="center"/>
      <protection/>
    </xf>
    <xf numFmtId="41" fontId="10" fillId="0" borderId="0" xfId="7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79" fontId="61" fillId="0" borderId="14" xfId="0" applyNumberFormat="1" applyFont="1" applyBorder="1" applyAlignment="1">
      <alignment vertical="center"/>
    </xf>
    <xf numFmtId="179" fontId="61" fillId="0" borderId="16" xfId="0" applyNumberFormat="1" applyFont="1" applyBorder="1" applyAlignment="1">
      <alignment vertical="center"/>
    </xf>
    <xf numFmtId="0" fontId="62" fillId="0" borderId="0" xfId="75" applyFont="1" applyAlignment="1">
      <alignment/>
      <protection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63" fillId="0" borderId="17" xfId="75" applyFont="1" applyFill="1" applyBorder="1" applyAlignment="1">
      <alignment horizontal="center" vertical="center"/>
      <protection/>
    </xf>
    <xf numFmtId="179" fontId="64" fillId="0" borderId="18" xfId="104" applyNumberFormat="1" applyFont="1" applyBorder="1">
      <alignment vertical="center"/>
      <protection/>
    </xf>
    <xf numFmtId="179" fontId="64" fillId="0" borderId="18" xfId="0" applyNumberFormat="1" applyFont="1" applyBorder="1" applyAlignment="1">
      <alignment vertical="center"/>
    </xf>
    <xf numFmtId="0" fontId="63" fillId="0" borderId="12" xfId="75" applyFont="1" applyFill="1" applyBorder="1" applyAlignment="1">
      <alignment horizontal="center" vertical="center"/>
      <protection/>
    </xf>
    <xf numFmtId="179" fontId="64" fillId="0" borderId="14" xfId="104" applyNumberFormat="1" applyFont="1" applyBorder="1">
      <alignment vertical="center"/>
      <protection/>
    </xf>
    <xf numFmtId="179" fontId="64" fillId="0" borderId="14" xfId="0" applyNumberFormat="1" applyFont="1" applyBorder="1" applyAlignment="1">
      <alignment vertical="center"/>
    </xf>
    <xf numFmtId="0" fontId="63" fillId="0" borderId="13" xfId="75" applyFont="1" applyFill="1" applyBorder="1" applyAlignment="1">
      <alignment horizontal="center" vertical="center"/>
      <protection/>
    </xf>
    <xf numFmtId="179" fontId="64" fillId="0" borderId="16" xfId="104" applyNumberFormat="1" applyFont="1" applyBorder="1">
      <alignment vertical="center"/>
      <protection/>
    </xf>
    <xf numFmtId="179" fontId="64" fillId="0" borderId="16" xfId="0" applyNumberFormat="1" applyFont="1" applyBorder="1" applyAlignment="1">
      <alignment vertical="center"/>
    </xf>
    <xf numFmtId="0" fontId="65" fillId="0" borderId="0" xfId="75" applyFont="1" applyBorder="1" applyAlignment="1">
      <alignment horizontal="right" vertical="center"/>
      <protection/>
    </xf>
    <xf numFmtId="0" fontId="66" fillId="0" borderId="0" xfId="75" applyFont="1" applyBorder="1" applyAlignment="1">
      <alignment horizontal="right" vertical="center"/>
      <protection/>
    </xf>
    <xf numFmtId="0" fontId="63" fillId="0" borderId="0" xfId="75" applyFont="1" applyBorder="1" applyAlignment="1">
      <alignment vertical="center"/>
      <protection/>
    </xf>
    <xf numFmtId="0" fontId="65" fillId="0" borderId="0" xfId="75" applyFont="1" applyAlignment="1">
      <alignment/>
      <protection/>
    </xf>
    <xf numFmtId="179" fontId="67" fillId="0" borderId="14" xfId="0" applyNumberFormat="1" applyFont="1" applyFill="1" applyBorder="1" applyAlignment="1">
      <alignment vertical="center"/>
    </xf>
    <xf numFmtId="179" fontId="61" fillId="0" borderId="15" xfId="0" applyNumberFormat="1" applyFont="1" applyBorder="1" applyAlignment="1">
      <alignment vertical="center"/>
    </xf>
    <xf numFmtId="179" fontId="67" fillId="0" borderId="16" xfId="0" applyNumberFormat="1" applyFont="1" applyFill="1" applyBorder="1" applyAlignment="1">
      <alignment vertical="center"/>
    </xf>
    <xf numFmtId="179" fontId="61" fillId="0" borderId="20" xfId="0" applyNumberFormat="1" applyFont="1" applyBorder="1" applyAlignment="1">
      <alignment vertical="center"/>
    </xf>
    <xf numFmtId="0" fontId="65" fillId="0" borderId="0" xfId="75" applyFont="1" applyBorder="1" applyAlignment="1">
      <alignment horizontal="center" vertical="center"/>
      <protection/>
    </xf>
    <xf numFmtId="0" fontId="68" fillId="33" borderId="14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1" fontId="69" fillId="34" borderId="21" xfId="49" applyFont="1" applyFill="1" applyBorder="1" applyAlignment="1">
      <alignment horizontal="right" vertical="center"/>
    </xf>
    <xf numFmtId="41" fontId="70" fillId="34" borderId="22" xfId="49" applyFont="1" applyFill="1" applyBorder="1" applyAlignment="1">
      <alignment horizontal="right" vertical="center"/>
    </xf>
    <xf numFmtId="41" fontId="70" fillId="34" borderId="19" xfId="49" applyFont="1" applyFill="1" applyBorder="1" applyAlignment="1">
      <alignment horizontal="right" vertical="center"/>
    </xf>
    <xf numFmtId="41" fontId="69" fillId="34" borderId="14" xfId="49" applyFont="1" applyFill="1" applyBorder="1" applyAlignment="1">
      <alignment horizontal="right" vertical="center"/>
    </xf>
    <xf numFmtId="41" fontId="70" fillId="34" borderId="10" xfId="49" applyFont="1" applyFill="1" applyBorder="1" applyAlignment="1">
      <alignment horizontal="right" vertical="center"/>
    </xf>
    <xf numFmtId="41" fontId="70" fillId="34" borderId="15" xfId="49" applyFont="1" applyFill="1" applyBorder="1" applyAlignment="1">
      <alignment horizontal="right" vertical="center"/>
    </xf>
    <xf numFmtId="41" fontId="69" fillId="34" borderId="16" xfId="49" applyFont="1" applyFill="1" applyBorder="1" applyAlignment="1">
      <alignment horizontal="right" vertical="center"/>
    </xf>
    <xf numFmtId="41" fontId="70" fillId="34" borderId="16" xfId="49" applyFont="1" applyFill="1" applyBorder="1" applyAlignment="1">
      <alignment horizontal="right" vertical="center"/>
    </xf>
    <xf numFmtId="41" fontId="70" fillId="34" borderId="20" xfId="49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>
      <alignment horizontal="center" vertical="center" shrinkToFit="1"/>
    </xf>
    <xf numFmtId="179" fontId="68" fillId="33" borderId="10" xfId="0" applyNumberFormat="1" applyFont="1" applyFill="1" applyBorder="1" applyAlignment="1">
      <alignment vertical="center"/>
    </xf>
    <xf numFmtId="178" fontId="7" fillId="33" borderId="23" xfId="0" applyNumberFormat="1" applyFont="1" applyFill="1" applyBorder="1" applyAlignment="1">
      <alignment horizontal="center" vertical="center" shrinkToFit="1"/>
    </xf>
    <xf numFmtId="179" fontId="68" fillId="33" borderId="14" xfId="0" applyNumberFormat="1" applyFont="1" applyFill="1" applyBorder="1" applyAlignment="1">
      <alignment vertical="center"/>
    </xf>
    <xf numFmtId="179" fontId="68" fillId="33" borderId="24" xfId="0" applyNumberFormat="1" applyFont="1" applyFill="1" applyBorder="1" applyAlignment="1">
      <alignment vertical="center"/>
    </xf>
    <xf numFmtId="179" fontId="68" fillId="33" borderId="16" xfId="0" applyNumberFormat="1" applyFont="1" applyFill="1" applyBorder="1" applyAlignment="1">
      <alignment vertical="center"/>
    </xf>
    <xf numFmtId="178" fontId="7" fillId="33" borderId="24" xfId="0" applyNumberFormat="1" applyFont="1" applyFill="1" applyBorder="1" applyAlignment="1">
      <alignment horizontal="center" vertical="center" shrinkToFit="1"/>
    </xf>
    <xf numFmtId="178" fontId="7" fillId="33" borderId="13" xfId="0" applyNumberFormat="1" applyFont="1" applyFill="1" applyBorder="1" applyAlignment="1">
      <alignment horizontal="center" vertical="center" shrinkToFit="1"/>
    </xf>
    <xf numFmtId="0" fontId="71" fillId="3" borderId="14" xfId="75" applyFont="1" applyFill="1" applyBorder="1" applyAlignment="1">
      <alignment horizontal="center" vertical="center"/>
      <protection/>
    </xf>
    <xf numFmtId="0" fontId="71" fillId="3" borderId="15" xfId="75" applyFont="1" applyFill="1" applyBorder="1" applyAlignment="1">
      <alignment horizontal="center" vertical="center"/>
      <protection/>
    </xf>
    <xf numFmtId="180" fontId="71" fillId="3" borderId="13" xfId="49" applyNumberFormat="1" applyFont="1" applyFill="1" applyBorder="1" applyAlignment="1">
      <alignment horizontal="center" vertical="center"/>
    </xf>
    <xf numFmtId="41" fontId="69" fillId="3" borderId="25" xfId="75" applyNumberFormat="1" applyFont="1" applyFill="1" applyBorder="1" applyAlignment="1">
      <alignment horizontal="center" vertical="center"/>
      <protection/>
    </xf>
    <xf numFmtId="179" fontId="72" fillId="3" borderId="16" xfId="0" applyNumberFormat="1" applyFont="1" applyFill="1" applyBorder="1" applyAlignment="1">
      <alignment vertical="center"/>
    </xf>
    <xf numFmtId="41" fontId="69" fillId="3" borderId="16" xfId="49" applyFont="1" applyFill="1" applyBorder="1" applyAlignment="1">
      <alignment horizontal="right" vertical="center"/>
    </xf>
    <xf numFmtId="41" fontId="69" fillId="3" borderId="20" xfId="49" applyFont="1" applyFill="1" applyBorder="1" applyAlignment="1">
      <alignment horizontal="right" vertical="center"/>
    </xf>
    <xf numFmtId="0" fontId="8" fillId="3" borderId="26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15" borderId="15" xfId="0" applyFont="1" applyFill="1" applyBorder="1" applyAlignment="1">
      <alignment horizontal="center" vertical="center" shrinkToFit="1"/>
    </xf>
    <xf numFmtId="0" fontId="7" fillId="14" borderId="12" xfId="0" applyFont="1" applyFill="1" applyBorder="1" applyAlignment="1">
      <alignment horizontal="center" vertical="center" shrinkToFit="1"/>
    </xf>
    <xf numFmtId="178" fontId="7" fillId="14" borderId="10" xfId="0" applyNumberFormat="1" applyFont="1" applyFill="1" applyBorder="1" applyAlignment="1">
      <alignment horizontal="center" vertical="center" shrinkToFit="1"/>
    </xf>
    <xf numFmtId="178" fontId="7" fillId="14" borderId="23" xfId="0" applyNumberFormat="1" applyFont="1" applyFill="1" applyBorder="1" applyAlignment="1">
      <alignment horizontal="center" vertical="center" shrinkToFit="1"/>
    </xf>
    <xf numFmtId="178" fontId="7" fillId="14" borderId="10" xfId="0" applyNumberFormat="1" applyFont="1" applyFill="1" applyBorder="1" applyAlignment="1">
      <alignment horizontal="right" vertical="center" shrinkToFit="1"/>
    </xf>
    <xf numFmtId="178" fontId="7" fillId="14" borderId="15" xfId="0" applyNumberFormat="1" applyFont="1" applyFill="1" applyBorder="1" applyAlignment="1">
      <alignment horizontal="right" vertical="center" shrinkToFit="1"/>
    </xf>
    <xf numFmtId="178" fontId="7" fillId="14" borderId="11" xfId="0" applyNumberFormat="1" applyFont="1" applyFill="1" applyBorder="1" applyAlignment="1">
      <alignment horizontal="center" vertical="center" shrinkToFit="1"/>
    </xf>
    <xf numFmtId="179" fontId="73" fillId="0" borderId="14" xfId="102" applyNumberFormat="1" applyFont="1" applyBorder="1">
      <alignment vertical="center"/>
      <protection/>
    </xf>
    <xf numFmtId="179" fontId="73" fillId="0" borderId="14" xfId="101" applyNumberFormat="1" applyFont="1" applyBorder="1">
      <alignment vertical="center"/>
      <protection/>
    </xf>
    <xf numFmtId="179" fontId="73" fillId="0" borderId="16" xfId="102" applyNumberFormat="1" applyFont="1" applyBorder="1">
      <alignment vertical="center"/>
      <protection/>
    </xf>
    <xf numFmtId="179" fontId="73" fillId="0" borderId="16" xfId="101" applyNumberFormat="1" applyFont="1" applyBorder="1">
      <alignment vertical="center"/>
      <protection/>
    </xf>
    <xf numFmtId="0" fontId="63" fillId="3" borderId="18" xfId="75" applyFont="1" applyFill="1" applyBorder="1" applyAlignment="1">
      <alignment horizontal="center" vertical="center" wrapText="1"/>
      <protection/>
    </xf>
    <xf numFmtId="0" fontId="63" fillId="3" borderId="18" xfId="75" applyFont="1" applyFill="1" applyBorder="1" applyAlignment="1">
      <alignment horizontal="center" vertical="center"/>
      <protection/>
    </xf>
    <xf numFmtId="0" fontId="63" fillId="3" borderId="19" xfId="75" applyFont="1" applyFill="1" applyBorder="1" applyAlignment="1">
      <alignment horizontal="center" vertical="center"/>
      <protection/>
    </xf>
    <xf numFmtId="0" fontId="71" fillId="3" borderId="17" xfId="75" applyFont="1" applyFill="1" applyBorder="1" applyAlignment="1">
      <alignment horizontal="center" vertical="center" wrapText="1"/>
      <protection/>
    </xf>
    <xf numFmtId="0" fontId="71" fillId="3" borderId="12" xfId="75" applyFont="1" applyFill="1" applyBorder="1" applyAlignment="1">
      <alignment horizontal="center" vertical="center"/>
      <protection/>
    </xf>
    <xf numFmtId="0" fontId="71" fillId="3" borderId="18" xfId="75" applyFont="1" applyFill="1" applyBorder="1" applyAlignment="1">
      <alignment horizontal="center" vertical="center"/>
      <protection/>
    </xf>
    <xf numFmtId="0" fontId="71" fillId="3" borderId="18" xfId="75" applyFont="1" applyFill="1" applyBorder="1" applyAlignment="1">
      <alignment horizontal="center" vertical="center" wrapText="1"/>
      <protection/>
    </xf>
    <xf numFmtId="0" fontId="17" fillId="0" borderId="0" xfId="75" applyFont="1" applyAlignment="1">
      <alignment horizontal="center" vertical="center"/>
      <protection/>
    </xf>
    <xf numFmtId="0" fontId="13" fillId="0" borderId="0" xfId="75" applyFont="1" applyAlignment="1">
      <alignment horizontal="center" vertical="center"/>
      <protection/>
    </xf>
    <xf numFmtId="0" fontId="7" fillId="3" borderId="1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27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" borderId="1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176" fontId="7" fillId="0" borderId="24" xfId="48" applyNumberFormat="1" applyFont="1" applyBorder="1" applyAlignment="1">
      <alignment horizontal="center" vertical="center"/>
    </xf>
    <xf numFmtId="176" fontId="7" fillId="0" borderId="32" xfId="48" applyNumberFormat="1" applyFont="1" applyBorder="1" applyAlignment="1">
      <alignment horizontal="center" vertical="center"/>
    </xf>
    <xf numFmtId="177" fontId="8" fillId="0" borderId="14" xfId="48" applyNumberFormat="1" applyFont="1" applyBorder="1" applyAlignment="1">
      <alignment horizontal="center" vertical="center"/>
    </xf>
    <xf numFmtId="178" fontId="7" fillId="0" borderId="33" xfId="50" applyNumberFormat="1" applyFont="1" applyFill="1" applyBorder="1" applyAlignment="1">
      <alignment horizontal="center" vertical="center"/>
    </xf>
    <xf numFmtId="178" fontId="7" fillId="0" borderId="34" xfId="50" applyNumberFormat="1" applyFont="1" applyFill="1" applyBorder="1" applyAlignment="1">
      <alignment horizontal="center" vertical="center"/>
    </xf>
    <xf numFmtId="178" fontId="7" fillId="0" borderId="33" xfId="50" applyNumberFormat="1" applyFont="1" applyFill="1" applyBorder="1" applyAlignment="1" quotePrefix="1">
      <alignment horizontal="center" vertical="center"/>
    </xf>
    <xf numFmtId="178" fontId="7" fillId="0" borderId="34" xfId="50" applyNumberFormat="1" applyFont="1" applyFill="1" applyBorder="1" applyAlignment="1" quotePrefix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176" fontId="14" fillId="0" borderId="10" xfId="48" applyNumberFormat="1" applyFont="1" applyBorder="1" applyAlignment="1">
      <alignment horizontal="center" vertical="center"/>
    </xf>
    <xf numFmtId="176" fontId="14" fillId="0" borderId="11" xfId="48" applyNumberFormat="1" applyFont="1" applyBorder="1" applyAlignment="1" quotePrefix="1">
      <alignment horizontal="center" vertical="center"/>
    </xf>
    <xf numFmtId="177" fontId="16" fillId="0" borderId="10" xfId="48" applyNumberFormat="1" applyFont="1" applyBorder="1" applyAlignment="1">
      <alignment horizontal="center" vertical="center"/>
    </xf>
    <xf numFmtId="177" fontId="16" fillId="0" borderId="11" xfId="48" applyNumberFormat="1" applyFont="1" applyBorder="1" applyAlignment="1">
      <alignment horizontal="center" vertical="center"/>
    </xf>
    <xf numFmtId="178" fontId="7" fillId="0" borderId="14" xfId="50" applyNumberFormat="1" applyFont="1" applyFill="1" applyBorder="1" applyAlignment="1" quotePrefix="1">
      <alignment horizontal="center" vertical="center"/>
    </xf>
    <xf numFmtId="178" fontId="7" fillId="0" borderId="14" xfId="50" applyNumberFormat="1" applyFont="1" applyFill="1" applyBorder="1" applyAlignment="1">
      <alignment horizontal="center" vertical="center"/>
    </xf>
    <xf numFmtId="178" fontId="7" fillId="0" borderId="33" xfId="50" applyNumberFormat="1" applyFont="1" applyBorder="1" applyAlignment="1" quotePrefix="1">
      <alignment horizontal="center" vertical="center"/>
    </xf>
    <xf numFmtId="178" fontId="7" fillId="0" borderId="34" xfId="50" applyNumberFormat="1" applyFont="1" applyBorder="1" applyAlignment="1" quotePrefix="1">
      <alignment horizontal="center" vertical="center"/>
    </xf>
    <xf numFmtId="178" fontId="7" fillId="0" borderId="33" xfId="50" applyNumberFormat="1" applyFont="1" applyBorder="1" applyAlignment="1">
      <alignment horizontal="center" vertical="center"/>
    </xf>
    <xf numFmtId="178" fontId="7" fillId="0" borderId="34" xfId="50" applyNumberFormat="1" applyFont="1" applyBorder="1" applyAlignment="1">
      <alignment horizontal="center" vertical="center"/>
    </xf>
    <xf numFmtId="178" fontId="7" fillId="0" borderId="14" xfId="50" applyNumberFormat="1" applyFont="1" applyBorder="1" applyAlignment="1" quotePrefix="1">
      <alignment horizontal="center" vertical="center"/>
    </xf>
    <xf numFmtId="178" fontId="7" fillId="0" borderId="14" xfId="50" applyNumberFormat="1" applyFont="1" applyBorder="1" applyAlignment="1">
      <alignment horizontal="center" vertical="center"/>
    </xf>
  </cellXfs>
  <cellStyles count="9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13" xfId="67"/>
    <cellStyle name="표준 14" xfId="68"/>
    <cellStyle name="표준 15" xfId="69"/>
    <cellStyle name="표준 16" xfId="70"/>
    <cellStyle name="표준 17" xfId="71"/>
    <cellStyle name="표준 18" xfId="72"/>
    <cellStyle name="표준 19" xfId="73"/>
    <cellStyle name="표준 2" xfId="74"/>
    <cellStyle name="표준 2_9월말 주민등록인구 및 외국인 현황" xfId="75"/>
    <cellStyle name="표준 20" xfId="76"/>
    <cellStyle name="표준 21" xfId="77"/>
    <cellStyle name="표준 22" xfId="78"/>
    <cellStyle name="표준 23" xfId="79"/>
    <cellStyle name="표준 24" xfId="80"/>
    <cellStyle name="표준 25" xfId="81"/>
    <cellStyle name="표준 26" xfId="82"/>
    <cellStyle name="표준 27" xfId="83"/>
    <cellStyle name="표준 28" xfId="84"/>
    <cellStyle name="표준 29" xfId="85"/>
    <cellStyle name="표준 3" xfId="86"/>
    <cellStyle name="표준 30" xfId="87"/>
    <cellStyle name="표준 31" xfId="88"/>
    <cellStyle name="표준 32" xfId="89"/>
    <cellStyle name="표준 33" xfId="90"/>
    <cellStyle name="표준 34" xfId="91"/>
    <cellStyle name="표준 35" xfId="92"/>
    <cellStyle name="표준 36" xfId="93"/>
    <cellStyle name="표준 37" xfId="94"/>
    <cellStyle name="표준 38" xfId="95"/>
    <cellStyle name="표준 39" xfId="96"/>
    <cellStyle name="표준 4" xfId="97"/>
    <cellStyle name="표준 40" xfId="98"/>
    <cellStyle name="표준 41" xfId="99"/>
    <cellStyle name="표준 42" xfId="100"/>
    <cellStyle name="표준 43" xfId="101"/>
    <cellStyle name="표준 44" xfId="102"/>
    <cellStyle name="표준 5" xfId="103"/>
    <cellStyle name="표준 6" xfId="104"/>
    <cellStyle name="표준 7" xfId="105"/>
    <cellStyle name="표준 8" xfId="106"/>
    <cellStyle name="표준 9" xfId="107"/>
    <cellStyle name="Hyperlink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7" width="14" style="7" customWidth="1"/>
    <col min="8" max="8" width="14.5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98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0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9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40" customFormat="1" ht="16.5" customHeight="1" thickBot="1">
      <c r="A5" s="45" t="s">
        <v>49</v>
      </c>
      <c r="B5" s="39"/>
      <c r="F5" s="37"/>
      <c r="G5" s="37"/>
      <c r="H5" s="37"/>
      <c r="I5" s="37"/>
      <c r="J5" s="37"/>
      <c r="K5" s="38" t="s">
        <v>50</v>
      </c>
    </row>
    <row r="6" spans="1:11" s="9" customFormat="1" ht="27" customHeight="1">
      <c r="A6" s="94" t="s">
        <v>51</v>
      </c>
      <c r="B6" s="96" t="s">
        <v>52</v>
      </c>
      <c r="C6" s="96"/>
      <c r="D6" s="96"/>
      <c r="E6" s="97" t="s">
        <v>53</v>
      </c>
      <c r="F6" s="97"/>
      <c r="G6" s="97"/>
      <c r="H6" s="97"/>
      <c r="I6" s="91" t="s">
        <v>54</v>
      </c>
      <c r="J6" s="92"/>
      <c r="K6" s="93"/>
    </row>
    <row r="7" spans="1:11" s="9" customFormat="1" ht="29.25" customHeight="1">
      <c r="A7" s="95"/>
      <c r="B7" s="68" t="s">
        <v>55</v>
      </c>
      <c r="C7" s="68" t="s">
        <v>56</v>
      </c>
      <c r="D7" s="68" t="s">
        <v>57</v>
      </c>
      <c r="E7" s="68" t="s">
        <v>58</v>
      </c>
      <c r="F7" s="68" t="s">
        <v>59</v>
      </c>
      <c r="G7" s="68" t="s">
        <v>60</v>
      </c>
      <c r="H7" s="68" t="s">
        <v>61</v>
      </c>
      <c r="I7" s="68" t="s">
        <v>58</v>
      </c>
      <c r="J7" s="68" t="s">
        <v>59</v>
      </c>
      <c r="K7" s="69" t="s">
        <v>60</v>
      </c>
    </row>
    <row r="8" spans="1:12" ht="30.75" customHeight="1" thickBot="1">
      <c r="A8" s="70" t="s">
        <v>62</v>
      </c>
      <c r="B8" s="71">
        <f aca="true" t="shared" si="0" ref="B8:K8">SUM(B9:B19)</f>
        <v>39680</v>
      </c>
      <c r="C8" s="71">
        <f t="shared" si="0"/>
        <v>19145</v>
      </c>
      <c r="D8" s="71">
        <f t="shared" si="0"/>
        <v>20535</v>
      </c>
      <c r="E8" s="72">
        <f t="shared" si="0"/>
        <v>39236</v>
      </c>
      <c r="F8" s="72">
        <f t="shared" si="0"/>
        <v>18905</v>
      </c>
      <c r="G8" s="72">
        <f t="shared" si="0"/>
        <v>20331</v>
      </c>
      <c r="H8" s="72">
        <f t="shared" si="0"/>
        <v>20652</v>
      </c>
      <c r="I8" s="73">
        <f t="shared" si="0"/>
        <v>444</v>
      </c>
      <c r="J8" s="73">
        <f t="shared" si="0"/>
        <v>240</v>
      </c>
      <c r="K8" s="74">
        <f t="shared" si="0"/>
        <v>204</v>
      </c>
      <c r="L8" s="10"/>
    </row>
    <row r="9" spans="1:12" ht="30.75" customHeight="1">
      <c r="A9" s="28" t="s">
        <v>63</v>
      </c>
      <c r="B9" s="29">
        <f>SUM(C9:D9)</f>
        <v>18650</v>
      </c>
      <c r="C9" s="30">
        <f>SUM(F9,J9)</f>
        <v>9034</v>
      </c>
      <c r="D9" s="30">
        <f>SUM(G9,K9)</f>
        <v>9616</v>
      </c>
      <c r="E9" s="87">
        <v>18483</v>
      </c>
      <c r="F9" s="87">
        <v>8966</v>
      </c>
      <c r="G9" s="87">
        <v>9517</v>
      </c>
      <c r="H9" s="88">
        <v>8587</v>
      </c>
      <c r="I9" s="50">
        <f>SUM(J9:K9)</f>
        <v>167</v>
      </c>
      <c r="J9" s="51">
        <v>68</v>
      </c>
      <c r="K9" s="52">
        <v>99</v>
      </c>
      <c r="L9" s="10"/>
    </row>
    <row r="10" spans="1:12" ht="30.75" customHeight="1">
      <c r="A10" s="31" t="s">
        <v>64</v>
      </c>
      <c r="B10" s="32">
        <f>SUM(C10:D10)</f>
        <v>2196</v>
      </c>
      <c r="C10" s="33">
        <f aca="true" t="shared" si="1" ref="C10:D19">SUM(F10,J10)</f>
        <v>1036</v>
      </c>
      <c r="D10" s="33">
        <f t="shared" si="1"/>
        <v>1160</v>
      </c>
      <c r="E10" s="87">
        <v>2183</v>
      </c>
      <c r="F10" s="87">
        <v>1032</v>
      </c>
      <c r="G10" s="87">
        <v>1151</v>
      </c>
      <c r="H10" s="88">
        <v>1329</v>
      </c>
      <c r="I10" s="53">
        <f>SUM(J10:K10)</f>
        <v>13</v>
      </c>
      <c r="J10" s="54">
        <v>4</v>
      </c>
      <c r="K10" s="55">
        <v>9</v>
      </c>
      <c r="L10" s="10"/>
    </row>
    <row r="11" spans="1:12" ht="30.75" customHeight="1">
      <c r="A11" s="31" t="s">
        <v>65</v>
      </c>
      <c r="B11" s="32">
        <f aca="true" t="shared" si="2" ref="B11:B19">SUM(C11:D11)</f>
        <v>1635</v>
      </c>
      <c r="C11" s="33">
        <f t="shared" si="1"/>
        <v>809</v>
      </c>
      <c r="D11" s="33">
        <f t="shared" si="1"/>
        <v>826</v>
      </c>
      <c r="E11" s="87">
        <v>1620</v>
      </c>
      <c r="F11" s="87">
        <v>805</v>
      </c>
      <c r="G11" s="87">
        <v>815</v>
      </c>
      <c r="H11" s="88">
        <v>1006</v>
      </c>
      <c r="I11" s="53">
        <f aca="true" t="shared" si="3" ref="I11:I18">SUM(J11:K11)</f>
        <v>15</v>
      </c>
      <c r="J11" s="54">
        <v>4</v>
      </c>
      <c r="K11" s="55">
        <v>11</v>
      </c>
      <c r="L11" s="10"/>
    </row>
    <row r="12" spans="1:12" ht="30.75" customHeight="1">
      <c r="A12" s="31" t="s">
        <v>66</v>
      </c>
      <c r="B12" s="32">
        <f t="shared" si="2"/>
        <v>1688</v>
      </c>
      <c r="C12" s="33">
        <f>SUM(F12,J12)</f>
        <v>803</v>
      </c>
      <c r="D12" s="33">
        <f t="shared" si="1"/>
        <v>885</v>
      </c>
      <c r="E12" s="87">
        <v>1658</v>
      </c>
      <c r="F12" s="87">
        <v>782</v>
      </c>
      <c r="G12" s="87">
        <v>876</v>
      </c>
      <c r="H12" s="88">
        <v>1015</v>
      </c>
      <c r="I12" s="53">
        <f t="shared" si="3"/>
        <v>30</v>
      </c>
      <c r="J12" s="54">
        <v>21</v>
      </c>
      <c r="K12" s="55">
        <v>9</v>
      </c>
      <c r="L12" s="10"/>
    </row>
    <row r="13" spans="1:12" ht="30.75" customHeight="1">
      <c r="A13" s="31" t="s">
        <v>67</v>
      </c>
      <c r="B13" s="32">
        <f t="shared" si="2"/>
        <v>2487</v>
      </c>
      <c r="C13" s="33">
        <f t="shared" si="1"/>
        <v>1242</v>
      </c>
      <c r="D13" s="33">
        <f t="shared" si="1"/>
        <v>1245</v>
      </c>
      <c r="E13" s="87">
        <v>2413</v>
      </c>
      <c r="F13" s="87">
        <v>1185</v>
      </c>
      <c r="G13" s="87">
        <v>1228</v>
      </c>
      <c r="H13" s="88">
        <v>1343</v>
      </c>
      <c r="I13" s="53">
        <f t="shared" si="3"/>
        <v>74</v>
      </c>
      <c r="J13" s="54">
        <v>57</v>
      </c>
      <c r="K13" s="55">
        <v>17</v>
      </c>
      <c r="L13" s="10"/>
    </row>
    <row r="14" spans="1:12" ht="30.75" customHeight="1">
      <c r="A14" s="31" t="s">
        <v>68</v>
      </c>
      <c r="B14" s="32">
        <f t="shared" si="2"/>
        <v>2117</v>
      </c>
      <c r="C14" s="33">
        <f t="shared" si="1"/>
        <v>1026</v>
      </c>
      <c r="D14" s="33">
        <f t="shared" si="1"/>
        <v>1091</v>
      </c>
      <c r="E14" s="87">
        <v>2083</v>
      </c>
      <c r="F14" s="87">
        <v>1000</v>
      </c>
      <c r="G14" s="87">
        <v>1083</v>
      </c>
      <c r="H14" s="88">
        <v>1169</v>
      </c>
      <c r="I14" s="53">
        <f t="shared" si="3"/>
        <v>34</v>
      </c>
      <c r="J14" s="54">
        <v>26</v>
      </c>
      <c r="K14" s="55">
        <v>8</v>
      </c>
      <c r="L14" s="10"/>
    </row>
    <row r="15" spans="1:12" ht="30.75" customHeight="1">
      <c r="A15" s="31" t="s">
        <v>69</v>
      </c>
      <c r="B15" s="32">
        <f t="shared" si="2"/>
        <v>4650</v>
      </c>
      <c r="C15" s="33">
        <f t="shared" si="1"/>
        <v>2214</v>
      </c>
      <c r="D15" s="33">
        <f t="shared" si="1"/>
        <v>2436</v>
      </c>
      <c r="E15" s="87">
        <v>4581</v>
      </c>
      <c r="F15" s="87">
        <v>2166</v>
      </c>
      <c r="G15" s="87">
        <v>2415</v>
      </c>
      <c r="H15" s="88">
        <v>2622</v>
      </c>
      <c r="I15" s="53">
        <f t="shared" si="3"/>
        <v>69</v>
      </c>
      <c r="J15" s="54">
        <v>48</v>
      </c>
      <c r="K15" s="55">
        <v>21</v>
      </c>
      <c r="L15" s="10"/>
    </row>
    <row r="16" spans="1:12" ht="30.75" customHeight="1">
      <c r="A16" s="31" t="s">
        <v>70</v>
      </c>
      <c r="B16" s="32">
        <f t="shared" si="2"/>
        <v>1454</v>
      </c>
      <c r="C16" s="33">
        <f t="shared" si="1"/>
        <v>694</v>
      </c>
      <c r="D16" s="33">
        <f t="shared" si="1"/>
        <v>760</v>
      </c>
      <c r="E16" s="87">
        <v>1441</v>
      </c>
      <c r="F16" s="87">
        <v>690</v>
      </c>
      <c r="G16" s="87">
        <v>751</v>
      </c>
      <c r="H16" s="88">
        <v>851</v>
      </c>
      <c r="I16" s="53">
        <f t="shared" si="3"/>
        <v>13</v>
      </c>
      <c r="J16" s="54">
        <v>4</v>
      </c>
      <c r="K16" s="55">
        <v>9</v>
      </c>
      <c r="L16" s="10"/>
    </row>
    <row r="17" spans="1:12" ht="30.75" customHeight="1">
      <c r="A17" s="31" t="s">
        <v>71</v>
      </c>
      <c r="B17" s="32">
        <f t="shared" si="2"/>
        <v>1865</v>
      </c>
      <c r="C17" s="33">
        <f t="shared" si="1"/>
        <v>870</v>
      </c>
      <c r="D17" s="33">
        <f t="shared" si="1"/>
        <v>995</v>
      </c>
      <c r="E17" s="87">
        <v>1852</v>
      </c>
      <c r="F17" s="87">
        <v>864</v>
      </c>
      <c r="G17" s="87">
        <v>988</v>
      </c>
      <c r="H17" s="88">
        <v>1071</v>
      </c>
      <c r="I17" s="53">
        <f t="shared" si="3"/>
        <v>13</v>
      </c>
      <c r="J17" s="54">
        <v>6</v>
      </c>
      <c r="K17" s="55">
        <v>7</v>
      </c>
      <c r="L17" s="10"/>
    </row>
    <row r="18" spans="1:12" ht="30.75" customHeight="1">
      <c r="A18" s="31" t="s">
        <v>72</v>
      </c>
      <c r="B18" s="32">
        <f t="shared" si="2"/>
        <v>1571</v>
      </c>
      <c r="C18" s="33">
        <f t="shared" si="1"/>
        <v>765</v>
      </c>
      <c r="D18" s="33">
        <f t="shared" si="1"/>
        <v>806</v>
      </c>
      <c r="E18" s="87">
        <v>1561</v>
      </c>
      <c r="F18" s="87">
        <v>765</v>
      </c>
      <c r="G18" s="87">
        <v>796</v>
      </c>
      <c r="H18" s="88">
        <v>909</v>
      </c>
      <c r="I18" s="53">
        <f t="shared" si="3"/>
        <v>10</v>
      </c>
      <c r="J18" s="54">
        <v>0</v>
      </c>
      <c r="K18" s="55">
        <v>10</v>
      </c>
      <c r="L18" s="10"/>
    </row>
    <row r="19" spans="1:12" ht="30.75" customHeight="1" thickBot="1">
      <c r="A19" s="34" t="s">
        <v>73</v>
      </c>
      <c r="B19" s="35">
        <f t="shared" si="2"/>
        <v>1367</v>
      </c>
      <c r="C19" s="36">
        <f t="shared" si="1"/>
        <v>652</v>
      </c>
      <c r="D19" s="36">
        <f t="shared" si="1"/>
        <v>715</v>
      </c>
      <c r="E19" s="89">
        <v>1361</v>
      </c>
      <c r="F19" s="89">
        <v>650</v>
      </c>
      <c r="G19" s="89">
        <v>711</v>
      </c>
      <c r="H19" s="90">
        <v>750</v>
      </c>
      <c r="I19" s="56">
        <f>SUM(J19:K19)</f>
        <v>6</v>
      </c>
      <c r="J19" s="57">
        <v>2</v>
      </c>
      <c r="K19" s="58">
        <v>4</v>
      </c>
      <c r="L19" s="10"/>
    </row>
    <row r="20" spans="9:11" ht="24" customHeight="1">
      <c r="I20" s="10"/>
      <c r="J20" s="10"/>
      <c r="K20" s="10"/>
    </row>
    <row r="22" ht="13.5">
      <c r="I22" s="24"/>
    </row>
  </sheetData>
  <sheetProtection/>
  <mergeCells count="5">
    <mergeCell ref="I6:K6"/>
    <mergeCell ref="A6:A7"/>
    <mergeCell ref="B6:D6"/>
    <mergeCell ref="E6:H6"/>
    <mergeCell ref="A1:K3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="90" zoomScaleNormal="90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" thickBot="1">
      <c r="A3" s="133" t="s">
        <v>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9.5" customHeight="1">
      <c r="A4" s="116" t="s">
        <v>44</v>
      </c>
      <c r="B4" s="129" t="s">
        <v>12</v>
      </c>
      <c r="C4" s="130"/>
      <c r="D4" s="129" t="s">
        <v>14</v>
      </c>
      <c r="E4" s="134"/>
      <c r="F4" s="134"/>
      <c r="G4" s="134"/>
      <c r="H4" s="134"/>
      <c r="I4" s="130"/>
      <c r="J4" s="129" t="s">
        <v>15</v>
      </c>
      <c r="K4" s="135"/>
    </row>
    <row r="5" spans="1:11" ht="19.5" customHeight="1">
      <c r="A5" s="118"/>
      <c r="B5" s="131"/>
      <c r="C5" s="132"/>
      <c r="D5" s="101" t="s">
        <v>13</v>
      </c>
      <c r="E5" s="101"/>
      <c r="F5" s="112" t="s">
        <v>16</v>
      </c>
      <c r="G5" s="113"/>
      <c r="H5" s="112" t="s">
        <v>17</v>
      </c>
      <c r="I5" s="113"/>
      <c r="J5" s="131"/>
      <c r="K5" s="136"/>
    </row>
    <row r="6" spans="1:11" s="1" customFormat="1" ht="21.75" customHeight="1">
      <c r="A6" s="75" t="s">
        <v>46</v>
      </c>
      <c r="B6" s="124">
        <f>B8-B7</f>
        <v>38</v>
      </c>
      <c r="C6" s="124"/>
      <c r="D6" s="124">
        <f>D8-D7</f>
        <v>-38</v>
      </c>
      <c r="E6" s="124"/>
      <c r="F6" s="124">
        <f>F8-F7</f>
        <v>-22</v>
      </c>
      <c r="G6" s="124"/>
      <c r="H6" s="124">
        <f>H8-H7</f>
        <v>-16</v>
      </c>
      <c r="I6" s="124"/>
      <c r="J6" s="139"/>
      <c r="K6" s="140"/>
    </row>
    <row r="7" spans="1:11" ht="21.75" customHeight="1">
      <c r="A7" s="76" t="s">
        <v>18</v>
      </c>
      <c r="B7" s="147">
        <v>20614</v>
      </c>
      <c r="C7" s="147"/>
      <c r="D7" s="148">
        <v>39274</v>
      </c>
      <c r="E7" s="148"/>
      <c r="F7" s="142">
        <v>18927</v>
      </c>
      <c r="G7" s="142"/>
      <c r="H7" s="141">
        <v>20347</v>
      </c>
      <c r="I7" s="141"/>
      <c r="J7" s="137"/>
      <c r="K7" s="138"/>
    </row>
    <row r="8" spans="1:11" ht="21.75" customHeight="1" thickBot="1">
      <c r="A8" s="77" t="s">
        <v>19</v>
      </c>
      <c r="B8" s="143">
        <v>20652</v>
      </c>
      <c r="C8" s="144"/>
      <c r="D8" s="145">
        <v>39236</v>
      </c>
      <c r="E8" s="146"/>
      <c r="F8" s="125">
        <v>18905</v>
      </c>
      <c r="G8" s="126"/>
      <c r="H8" s="127">
        <v>20331</v>
      </c>
      <c r="I8" s="128"/>
      <c r="J8" s="122"/>
      <c r="K8" s="123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3" t="s">
        <v>75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3" ht="21.75" customHeight="1" thickBot="1">
      <c r="A12" s="111" t="s">
        <v>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M12" s="2" t="s">
        <v>45</v>
      </c>
    </row>
    <row r="13" spans="1:11" ht="21.75" customHeight="1">
      <c r="A13" s="116" t="s">
        <v>11</v>
      </c>
      <c r="B13" s="119" t="s">
        <v>20</v>
      </c>
      <c r="C13" s="119" t="s">
        <v>21</v>
      </c>
      <c r="D13" s="119"/>
      <c r="E13" s="119"/>
      <c r="F13" s="119"/>
      <c r="G13" s="119"/>
      <c r="H13" s="100" t="s">
        <v>22</v>
      </c>
      <c r="I13" s="100" t="s">
        <v>23</v>
      </c>
      <c r="J13" s="119" t="s">
        <v>24</v>
      </c>
      <c r="K13" s="120" t="s">
        <v>2</v>
      </c>
    </row>
    <row r="14" spans="1:11" ht="21.75" customHeight="1">
      <c r="A14" s="117"/>
      <c r="B14" s="101"/>
      <c r="C14" s="114" t="s">
        <v>25</v>
      </c>
      <c r="D14" s="112" t="s">
        <v>3</v>
      </c>
      <c r="E14" s="113"/>
      <c r="F14" s="101" t="s">
        <v>4</v>
      </c>
      <c r="G14" s="101"/>
      <c r="H14" s="101"/>
      <c r="I14" s="101"/>
      <c r="J14" s="101"/>
      <c r="K14" s="121"/>
    </row>
    <row r="15" spans="1:11" ht="21.75" customHeight="1">
      <c r="A15" s="118"/>
      <c r="B15" s="101"/>
      <c r="C15" s="115"/>
      <c r="D15" s="78" t="s">
        <v>0</v>
      </c>
      <c r="E15" s="78" t="s">
        <v>1</v>
      </c>
      <c r="F15" s="78" t="s">
        <v>5</v>
      </c>
      <c r="G15" s="78" t="s">
        <v>6</v>
      </c>
      <c r="H15" s="101"/>
      <c r="I15" s="101"/>
      <c r="J15" s="101"/>
      <c r="K15" s="121"/>
    </row>
    <row r="16" spans="1:11" s="1" customFormat="1" ht="21.75" customHeight="1">
      <c r="A16" s="79" t="s">
        <v>43</v>
      </c>
      <c r="B16" s="18">
        <f>B17-B18</f>
        <v>-38</v>
      </c>
      <c r="C16" s="18">
        <f>C17-C18</f>
        <v>-17</v>
      </c>
      <c r="D16" s="18">
        <f aca="true" t="shared" si="0" ref="D16:K16">D17-D18</f>
        <v>-12</v>
      </c>
      <c r="E16" s="18">
        <f t="shared" si="0"/>
        <v>-5</v>
      </c>
      <c r="F16" s="18">
        <f t="shared" si="0"/>
        <v>2</v>
      </c>
      <c r="G16" s="18">
        <f t="shared" si="0"/>
        <v>-19</v>
      </c>
      <c r="H16" s="18">
        <f t="shared" si="0"/>
        <v>-21</v>
      </c>
      <c r="I16" s="18">
        <f t="shared" si="0"/>
        <v>0</v>
      </c>
      <c r="J16" s="18">
        <f t="shared" si="0"/>
        <v>0</v>
      </c>
      <c r="K16" s="19">
        <f t="shared" si="0"/>
        <v>0</v>
      </c>
    </row>
    <row r="17" spans="1:12" ht="21.75" customHeight="1">
      <c r="A17" s="76" t="s">
        <v>26</v>
      </c>
      <c r="B17" s="20">
        <f>SUM(C17+H17+I17+J17+K17)</f>
        <v>232</v>
      </c>
      <c r="C17" s="59">
        <f>SUM(D17:E17)</f>
        <v>220</v>
      </c>
      <c r="D17" s="46">
        <v>123</v>
      </c>
      <c r="E17" s="46">
        <v>97</v>
      </c>
      <c r="F17" s="46">
        <v>115</v>
      </c>
      <c r="G17" s="46">
        <v>105</v>
      </c>
      <c r="H17" s="46">
        <v>12</v>
      </c>
      <c r="I17" s="46">
        <v>0</v>
      </c>
      <c r="J17" s="46">
        <v>0</v>
      </c>
      <c r="K17" s="47">
        <v>0</v>
      </c>
      <c r="L17" s="15"/>
    </row>
    <row r="18" spans="1:11" ht="21.75" customHeight="1" thickBot="1">
      <c r="A18" s="77" t="s">
        <v>27</v>
      </c>
      <c r="B18" s="21">
        <f>SUM(C18,H18,I18,J18,K18)</f>
        <v>270</v>
      </c>
      <c r="C18" s="21">
        <f>SUM(D18+E18)</f>
        <v>237</v>
      </c>
      <c r="D18" s="48">
        <v>135</v>
      </c>
      <c r="E18" s="48">
        <v>102</v>
      </c>
      <c r="F18" s="48">
        <v>113</v>
      </c>
      <c r="G18" s="48">
        <v>124</v>
      </c>
      <c r="H18" s="48">
        <v>33</v>
      </c>
      <c r="I18" s="48">
        <v>0</v>
      </c>
      <c r="J18" s="48">
        <v>0</v>
      </c>
      <c r="K18" s="49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3" t="s">
        <v>48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7.25" customHeight="1" thickBot="1">
      <c r="A22" s="5"/>
      <c r="B22" s="5"/>
      <c r="C22" s="5"/>
      <c r="D22" s="5"/>
      <c r="E22" s="5"/>
      <c r="F22" s="5"/>
      <c r="G22" s="102" t="s">
        <v>76</v>
      </c>
      <c r="H22" s="102"/>
      <c r="I22" s="102"/>
      <c r="J22" s="102"/>
      <c r="K22" s="102"/>
    </row>
    <row r="23" spans="1:11" ht="30" customHeight="1">
      <c r="A23" s="104" t="s">
        <v>28</v>
      </c>
      <c r="B23" s="106" t="s">
        <v>29</v>
      </c>
      <c r="C23" s="106" t="s">
        <v>30</v>
      </c>
      <c r="D23" s="106"/>
      <c r="E23" s="106"/>
      <c r="F23" s="106"/>
      <c r="G23" s="106"/>
      <c r="H23" s="106"/>
      <c r="I23" s="106"/>
      <c r="J23" s="106"/>
      <c r="K23" s="108"/>
    </row>
    <row r="24" spans="1:11" ht="30" customHeight="1" thickBot="1">
      <c r="A24" s="105"/>
      <c r="B24" s="107"/>
      <c r="C24" s="109" t="s">
        <v>31</v>
      </c>
      <c r="D24" s="110"/>
      <c r="E24" s="110"/>
      <c r="F24" s="110"/>
      <c r="G24" s="110"/>
      <c r="H24" s="110"/>
      <c r="I24" s="110"/>
      <c r="J24" s="110"/>
      <c r="K24" s="80" t="s">
        <v>32</v>
      </c>
    </row>
    <row r="25" spans="1:19" ht="30" customHeight="1">
      <c r="A25" s="105"/>
      <c r="B25" s="107"/>
      <c r="C25" s="6" t="s">
        <v>10</v>
      </c>
      <c r="D25" s="25" t="s">
        <v>29</v>
      </c>
      <c r="E25" s="26" t="s">
        <v>33</v>
      </c>
      <c r="F25" s="26" t="s">
        <v>34</v>
      </c>
      <c r="G25" s="26" t="s">
        <v>35</v>
      </c>
      <c r="H25" s="26" t="s">
        <v>36</v>
      </c>
      <c r="I25" s="26" t="s">
        <v>37</v>
      </c>
      <c r="J25" s="27" t="s">
        <v>38</v>
      </c>
      <c r="K25" s="12" t="s">
        <v>39</v>
      </c>
      <c r="S25" s="16"/>
    </row>
    <row r="26" spans="1:14" ht="30" customHeight="1">
      <c r="A26" s="81" t="s">
        <v>40</v>
      </c>
      <c r="B26" s="82">
        <f>SUM(C26:D26)</f>
        <v>39236</v>
      </c>
      <c r="C26" s="82">
        <f>SUM(C27:C28)</f>
        <v>4476</v>
      </c>
      <c r="D26" s="83">
        <f>SUM(E26:K26)</f>
        <v>34760</v>
      </c>
      <c r="E26" s="84">
        <f aca="true" t="shared" si="1" ref="E26:K26">E27+E28</f>
        <v>379</v>
      </c>
      <c r="F26" s="84">
        <f t="shared" si="1"/>
        <v>3140</v>
      </c>
      <c r="G26" s="84">
        <f t="shared" si="1"/>
        <v>2683</v>
      </c>
      <c r="H26" s="84">
        <f t="shared" si="1"/>
        <v>4480</v>
      </c>
      <c r="I26" s="84">
        <f t="shared" si="1"/>
        <v>6974</v>
      </c>
      <c r="J26" s="85">
        <f t="shared" si="1"/>
        <v>3995</v>
      </c>
      <c r="K26" s="86">
        <f t="shared" si="1"/>
        <v>13109</v>
      </c>
      <c r="N26" s="11"/>
    </row>
    <row r="27" spans="1:14" ht="30" customHeight="1">
      <c r="A27" s="13" t="s">
        <v>41</v>
      </c>
      <c r="B27" s="60">
        <f>SUM(C27:D27)</f>
        <v>18905</v>
      </c>
      <c r="C27" s="61">
        <v>2295</v>
      </c>
      <c r="D27" s="62">
        <f>SUM(E27:K27)</f>
        <v>16610</v>
      </c>
      <c r="E27" s="63">
        <v>201</v>
      </c>
      <c r="F27" s="22">
        <v>1788</v>
      </c>
      <c r="G27" s="22">
        <v>1399</v>
      </c>
      <c r="H27" s="41">
        <v>2453</v>
      </c>
      <c r="I27" s="22">
        <v>3694</v>
      </c>
      <c r="J27" s="42">
        <v>1978</v>
      </c>
      <c r="K27" s="42">
        <v>5097</v>
      </c>
      <c r="L27" s="17"/>
      <c r="N27" s="11"/>
    </row>
    <row r="28" spans="1:14" ht="30" customHeight="1" thickBot="1">
      <c r="A28" s="14" t="s">
        <v>42</v>
      </c>
      <c r="B28" s="66">
        <f>SUM(C28:D28)</f>
        <v>20331</v>
      </c>
      <c r="C28" s="64">
        <v>2181</v>
      </c>
      <c r="D28" s="67">
        <f>SUM(E28:K28)</f>
        <v>18150</v>
      </c>
      <c r="E28" s="65">
        <v>178</v>
      </c>
      <c r="F28" s="23">
        <v>1352</v>
      </c>
      <c r="G28" s="23">
        <v>1284</v>
      </c>
      <c r="H28" s="43">
        <v>2027</v>
      </c>
      <c r="I28" s="23">
        <v>3280</v>
      </c>
      <c r="J28" s="44">
        <v>2017</v>
      </c>
      <c r="K28" s="44">
        <v>8012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F8:G8"/>
    <mergeCell ref="H8:I8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2018-08-13T07:42:06Z</cp:lastPrinted>
  <dcterms:created xsi:type="dcterms:W3CDTF">2001-04-10T00:32:56Z</dcterms:created>
  <dcterms:modified xsi:type="dcterms:W3CDTF">2020-09-21T07:05:45Z</dcterms:modified>
  <cp:category/>
  <cp:version/>
  <cp:contentType/>
  <cp:contentStatus/>
</cp:coreProperties>
</file>