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<sst xmlns="http://schemas.openxmlformats.org/spreadsheetml/2006/main" count="81" uniqueCount="77">
  <si>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</si>
  <si>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</si>
  <si>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</si>
  <si>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</si>
  <si>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</si>
  <si>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</si>
  <si>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</si>
  <si>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</si>
  <si>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</si>
  <si>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</si>
  <si>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</si>
  <si>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</si>
  <si>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</si>
  <si>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</si>
  <si>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</si>
  <si>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</si>
  <si>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</si>
  <si>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</si>
  <si>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</si>
  <si>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</si>
  <si>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</si>
  <si>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</si>
  <si>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</si>
  <si>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</si>
  <si>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</si>
  <si>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</si>
  <si>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</si>
  <si>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</si>
  <si>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</si>
  <si>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</si>
  <si>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</si>
  <si>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</si>
  <si>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</si>
  <si>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</si>
  <si>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</si>
  <si>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</si>
  <si>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</si>
  <si>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</si>
  <si>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</si>
  <si>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</si>
  <si>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</si>
  <si>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</si>
  <si>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</si>
  <si>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</si>
  <si>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</si>
  <si>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</si>
  <si>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</si>
  <si>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</si>
  <si>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</si>
  <si>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</si>
  <si>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</si>
  <si>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</si>
  <si>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</si>
  <si>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</si>
  <si>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</si>
  <si>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</si>
  <si>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</si>
  <si>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</si>
  <si>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</si>
  <si>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</si>
  <si>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</si>
  <si>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</si>
  <si>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</si>
  <si>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</si>
  <si>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</si>
  <si>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</si>
  <si>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</si>
  <si>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</si>
  <si>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</si>
  <si>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</si>
  <si>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</si>
  <si>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</si>
  <si>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</si>
  <si>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</si>
  <si>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2020년 6월말 주민등록인구 및 외국인 현황</t>
  </si>
  <si>
    <r>
      <t>주민등록에 의한 인구이동(6월)</t>
    </r>
    <r>
      <rPr>
        <sz val="12"/>
        <rFont val="돋움"/>
        <family val="3"/>
      </rPr>
      <t xml:space="preserve">(외국인 제외) </t>
    </r>
  </si>
  <si>
    <r>
      <t>(2020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06. 30. 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</si>
</sst>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3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1"/>
      <color theme="1"/>
      <name val="돋움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61" fillId="0" borderId="14" xfId="0" applyNumberFormat="1" applyFont="1" applyBorder="1" applyAlignment="1">
      <alignment vertical="center"/>
    </xf>
    <xf numFmtId="179" fontId="61" fillId="0" borderId="16" xfId="0" applyNumberFormat="1" applyFont="1" applyBorder="1" applyAlignment="1">
      <alignment vertical="center"/>
    </xf>
    <xf numFmtId="0" fontId="62" fillId="0" borderId="0" xfId="75" applyFont="1" applyAlignment="1">
      <alignment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3" fillId="0" borderId="17" xfId="75" applyFont="1" applyFill="1" applyBorder="1" applyAlignment="1">
      <alignment horizontal="center" vertical="center"/>
      <protection/>
    </xf>
    <xf numFmtId="179" fontId="64" fillId="0" borderId="18" xfId="99" applyNumberFormat="1" applyFont="1" applyBorder="1">
      <alignment vertical="center"/>
      <protection/>
    </xf>
    <xf numFmtId="179" fontId="64" fillId="0" borderId="18" xfId="0" applyNumberFormat="1" applyFont="1" applyBorder="1" applyAlignment="1">
      <alignment vertical="center"/>
    </xf>
    <xf numFmtId="0" fontId="63" fillId="0" borderId="12" xfId="75" applyFont="1" applyFill="1" applyBorder="1" applyAlignment="1">
      <alignment horizontal="center" vertical="center"/>
      <protection/>
    </xf>
    <xf numFmtId="179" fontId="64" fillId="0" borderId="14" xfId="99" applyNumberFormat="1" applyFont="1" applyBorder="1">
      <alignment vertical="center"/>
      <protection/>
    </xf>
    <xf numFmtId="179" fontId="64" fillId="0" borderId="14" xfId="0" applyNumberFormat="1" applyFont="1" applyBorder="1" applyAlignment="1">
      <alignment vertical="center"/>
    </xf>
    <xf numFmtId="0" fontId="63" fillId="0" borderId="13" xfId="75" applyFont="1" applyFill="1" applyBorder="1" applyAlignment="1">
      <alignment horizontal="center" vertical="center"/>
      <protection/>
    </xf>
    <xf numFmtId="179" fontId="64" fillId="0" borderId="16" xfId="99" applyNumberFormat="1" applyFont="1" applyBorder="1">
      <alignment vertical="center"/>
      <protection/>
    </xf>
    <xf numFmtId="179" fontId="64" fillId="0" borderId="16" xfId="0" applyNumberFormat="1" applyFont="1" applyBorder="1" applyAlignment="1">
      <alignment vertical="center"/>
    </xf>
    <xf numFmtId="0" fontId="65" fillId="0" borderId="0" xfId="75" applyFont="1" applyBorder="1" applyAlignment="1">
      <alignment horizontal="right" vertical="center"/>
      <protection/>
    </xf>
    <xf numFmtId="0" fontId="66" fillId="0" borderId="0" xfId="75" applyFont="1" applyBorder="1" applyAlignment="1">
      <alignment horizontal="right" vertical="center"/>
      <protection/>
    </xf>
    <xf numFmtId="0" fontId="63" fillId="0" borderId="0" xfId="75" applyFont="1" applyBorder="1" applyAlignment="1">
      <alignment vertical="center"/>
      <protection/>
    </xf>
    <xf numFmtId="0" fontId="65" fillId="0" borderId="0" xfId="75" applyFont="1" applyAlignment="1">
      <alignment/>
      <protection/>
    </xf>
    <xf numFmtId="179" fontId="67" fillId="0" borderId="14" xfId="0" applyNumberFormat="1" applyFont="1" applyFill="1" applyBorder="1" applyAlignment="1">
      <alignment vertical="center"/>
    </xf>
    <xf numFmtId="179" fontId="61" fillId="0" borderId="15" xfId="0" applyNumberFormat="1" applyFont="1" applyBorder="1" applyAlignment="1">
      <alignment vertical="center"/>
    </xf>
    <xf numFmtId="179" fontId="67" fillId="0" borderId="16" xfId="0" applyNumberFormat="1" applyFont="1" applyFill="1" applyBorder="1" applyAlignment="1">
      <alignment vertical="center"/>
    </xf>
    <xf numFmtId="179" fontId="61" fillId="0" borderId="20" xfId="0" applyNumberFormat="1" applyFont="1" applyBorder="1" applyAlignment="1">
      <alignment vertical="center"/>
    </xf>
    <xf numFmtId="0" fontId="65" fillId="0" borderId="0" xfId="75" applyFont="1" applyBorder="1" applyAlignment="1">
      <alignment horizontal="center" vertical="center"/>
      <protection/>
    </xf>
    <xf numFmtId="0" fontId="68" fillId="33" borderId="14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1" fontId="69" fillId="34" borderId="21" xfId="49" applyFont="1" applyFill="1" applyBorder="1" applyAlignment="1">
      <alignment horizontal="right" vertical="center"/>
    </xf>
    <xf numFmtId="41" fontId="70" fillId="34" borderId="22" xfId="49" applyFont="1" applyFill="1" applyBorder="1" applyAlignment="1">
      <alignment horizontal="right" vertical="center"/>
    </xf>
    <xf numFmtId="41" fontId="70" fillId="34" borderId="19" xfId="49" applyFont="1" applyFill="1" applyBorder="1" applyAlignment="1">
      <alignment horizontal="right" vertical="center"/>
    </xf>
    <xf numFmtId="41" fontId="69" fillId="34" borderId="14" xfId="49" applyFont="1" applyFill="1" applyBorder="1" applyAlignment="1">
      <alignment horizontal="right" vertical="center"/>
    </xf>
    <xf numFmtId="41" fontId="70" fillId="34" borderId="10" xfId="49" applyFont="1" applyFill="1" applyBorder="1" applyAlignment="1">
      <alignment horizontal="right" vertical="center"/>
    </xf>
    <xf numFmtId="41" fontId="70" fillId="34" borderId="15" xfId="49" applyFont="1" applyFill="1" applyBorder="1" applyAlignment="1">
      <alignment horizontal="right" vertical="center"/>
    </xf>
    <xf numFmtId="41" fontId="69" fillId="34" borderId="16" xfId="49" applyFont="1" applyFill="1" applyBorder="1" applyAlignment="1">
      <alignment horizontal="right" vertical="center"/>
    </xf>
    <xf numFmtId="41" fontId="70" fillId="34" borderId="16" xfId="49" applyFont="1" applyFill="1" applyBorder="1" applyAlignment="1">
      <alignment horizontal="right" vertical="center"/>
    </xf>
    <xf numFmtId="41" fontId="70" fillId="34" borderId="20" xfId="49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 shrinkToFit="1"/>
    </xf>
    <xf numFmtId="179" fontId="68" fillId="33" borderId="10" xfId="0" applyNumberFormat="1" applyFont="1" applyFill="1" applyBorder="1" applyAlignment="1">
      <alignment vertical="center"/>
    </xf>
    <xf numFmtId="178" fontId="7" fillId="33" borderId="23" xfId="0" applyNumberFormat="1" applyFont="1" applyFill="1" applyBorder="1" applyAlignment="1">
      <alignment horizontal="center" vertical="center" shrinkToFit="1"/>
    </xf>
    <xf numFmtId="179" fontId="68" fillId="33" borderId="14" xfId="0" applyNumberFormat="1" applyFont="1" applyFill="1" applyBorder="1" applyAlignment="1">
      <alignment vertical="center"/>
    </xf>
    <xf numFmtId="179" fontId="68" fillId="33" borderId="24" xfId="0" applyNumberFormat="1" applyFont="1" applyFill="1" applyBorder="1" applyAlignment="1">
      <alignment vertical="center"/>
    </xf>
    <xf numFmtId="179" fontId="68" fillId="33" borderId="16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horizontal="center" vertical="center" shrinkToFit="1"/>
    </xf>
    <xf numFmtId="178" fontId="7" fillId="33" borderId="13" xfId="0" applyNumberFormat="1" applyFont="1" applyFill="1" applyBorder="1" applyAlignment="1">
      <alignment horizontal="center" vertical="center" shrinkToFit="1"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14" fillId="0" borderId="10" xfId="48" applyNumberFormat="1" applyFont="1" applyBorder="1" applyAlignment="1">
      <alignment horizontal="center" vertical="center"/>
    </xf>
    <xf numFmtId="176" fontId="14" fillId="0" borderId="11" xfId="48" applyNumberFormat="1" applyFont="1" applyBorder="1" applyAlignment="1" quotePrefix="1">
      <alignment horizontal="center" vertical="center"/>
    </xf>
    <xf numFmtId="177" fontId="16" fillId="0" borderId="10" xfId="48" applyNumberFormat="1" applyFont="1" applyBorder="1" applyAlignment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8" fillId="0" borderId="14" xfId="48" applyNumberFormat="1" applyFont="1" applyBorder="1" applyAlignment="1">
      <alignment horizontal="center" vertical="center"/>
    </xf>
    <xf numFmtId="178" fontId="7" fillId="0" borderId="25" xfId="50" applyNumberFormat="1" applyFont="1" applyFill="1" applyBorder="1" applyAlignment="1" quotePrefix="1">
      <alignment horizontal="center" vertical="center"/>
    </xf>
    <xf numFmtId="178" fontId="7" fillId="0" borderId="26" xfId="50" applyNumberFormat="1" applyFont="1" applyFill="1" applyBorder="1" applyAlignment="1" quotePrefix="1">
      <alignment horizontal="center" vertical="center"/>
    </xf>
    <xf numFmtId="178" fontId="7" fillId="0" borderId="25" xfId="50" applyNumberFormat="1" applyFont="1" applyFill="1" applyBorder="1" applyAlignment="1">
      <alignment horizontal="center" vertical="center"/>
    </xf>
    <xf numFmtId="178" fontId="7" fillId="0" borderId="26" xfId="50" applyNumberFormat="1" applyFont="1" applyFill="1" applyBorder="1" applyAlignment="1">
      <alignment horizontal="center" vertical="center"/>
    </xf>
    <xf numFmtId="178" fontId="7" fillId="0" borderId="25" xfId="50" applyNumberFormat="1" applyFont="1" applyBorder="1" applyAlignment="1" quotePrefix="1">
      <alignment horizontal="center" vertical="center"/>
    </xf>
    <xf numFmtId="178" fontId="7" fillId="0" borderId="26" xfId="50" applyNumberFormat="1" applyFont="1" applyBorder="1" applyAlignment="1" quotePrefix="1">
      <alignment horizontal="center" vertical="center"/>
    </xf>
    <xf numFmtId="178" fontId="7" fillId="0" borderId="25" xfId="50" applyNumberFormat="1" applyFont="1" applyBorder="1" applyAlignment="1">
      <alignment horizontal="center" vertical="center"/>
    </xf>
    <xf numFmtId="178" fontId="7" fillId="0" borderId="26" xfId="5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7" fillId="0" borderId="24" xfId="48" applyNumberFormat="1" applyFont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179" fontId="64" fillId="0" borderId="14" xfId="96" applyNumberFormat="1" applyFont="1" applyBorder="1">
      <alignment vertical="center"/>
      <protection/>
    </xf>
    <xf numFmtId="179" fontId="64" fillId="0" borderId="14" xfId="94" applyNumberFormat="1" applyFont="1" applyBorder="1">
      <alignment vertical="center"/>
      <protection/>
    </xf>
    <xf numFmtId="179" fontId="64" fillId="0" borderId="16" xfId="96" applyNumberFormat="1" applyFont="1" applyBorder="1">
      <alignment vertical="center"/>
      <protection/>
    </xf>
    <xf numFmtId="179" fontId="64" fillId="0" borderId="16" xfId="94" applyNumberFormat="1" applyFont="1" applyBorder="1">
      <alignment vertical="center"/>
      <protection/>
    </xf>
    <xf numFmtId="0" fontId="71" fillId="3" borderId="17" xfId="75" applyFont="1" applyFill="1" applyBorder="1" applyAlignment="1">
      <alignment horizontal="center" vertical="center" wrapText="1"/>
      <protection/>
    </xf>
    <xf numFmtId="0" fontId="71" fillId="3" borderId="18" xfId="75" applyFont="1" applyFill="1" applyBorder="1" applyAlignment="1">
      <alignment horizontal="center" vertical="center"/>
      <protection/>
    </xf>
    <xf numFmtId="0" fontId="71" fillId="3" borderId="18" xfId="75" applyFont="1" applyFill="1" applyBorder="1" applyAlignment="1">
      <alignment horizontal="center" vertical="center" wrapText="1"/>
      <protection/>
    </xf>
    <xf numFmtId="0" fontId="63" fillId="3" borderId="18" xfId="75" applyFont="1" applyFill="1" applyBorder="1" applyAlignment="1">
      <alignment horizontal="center" vertical="center" wrapText="1"/>
      <protection/>
    </xf>
    <xf numFmtId="0" fontId="63" fillId="3" borderId="18" xfId="75" applyFont="1" applyFill="1" applyBorder="1" applyAlignment="1">
      <alignment horizontal="center" vertical="center"/>
      <protection/>
    </xf>
    <xf numFmtId="0" fontId="63" fillId="3" borderId="19" xfId="75" applyFont="1" applyFill="1" applyBorder="1" applyAlignment="1">
      <alignment horizontal="center" vertical="center"/>
      <protection/>
    </xf>
    <xf numFmtId="0" fontId="71" fillId="3" borderId="12" xfId="75" applyFont="1" applyFill="1" applyBorder="1" applyAlignment="1">
      <alignment horizontal="center" vertical="center"/>
      <protection/>
    </xf>
    <xf numFmtId="0" fontId="71" fillId="3" borderId="14" xfId="75" applyFont="1" applyFill="1" applyBorder="1" applyAlignment="1">
      <alignment horizontal="center" vertical="center"/>
      <protection/>
    </xf>
    <xf numFmtId="0" fontId="71" fillId="3" borderId="15" xfId="75" applyFont="1" applyFill="1" applyBorder="1" applyAlignment="1">
      <alignment horizontal="center" vertical="center"/>
      <protection/>
    </xf>
    <xf numFmtId="180" fontId="71" fillId="3" borderId="13" xfId="49" applyNumberFormat="1" applyFont="1" applyFill="1" applyBorder="1" applyAlignment="1">
      <alignment horizontal="center" vertical="center"/>
    </xf>
    <xf numFmtId="41" fontId="69" fillId="3" borderId="28" xfId="75" applyNumberFormat="1" applyFont="1" applyFill="1" applyBorder="1" applyAlignment="1">
      <alignment horizontal="center" vertical="center"/>
      <protection/>
    </xf>
    <xf numFmtId="179" fontId="72" fillId="3" borderId="16" xfId="0" applyNumberFormat="1" applyFont="1" applyFill="1" applyBorder="1" applyAlignment="1">
      <alignment vertical="center"/>
    </xf>
    <xf numFmtId="41" fontId="69" fillId="3" borderId="16" xfId="49" applyFont="1" applyFill="1" applyBorder="1" applyAlignment="1">
      <alignment horizontal="right" vertical="center"/>
    </xf>
    <xf numFmtId="41" fontId="69" fillId="3" borderId="20" xfId="49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15" borderId="15" xfId="0" applyFont="1" applyFill="1" applyBorder="1" applyAlignment="1">
      <alignment horizontal="center" vertical="center" shrinkToFit="1"/>
    </xf>
    <xf numFmtId="0" fontId="7" fillId="14" borderId="12" xfId="0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center" vertical="center" shrinkToFit="1"/>
    </xf>
    <xf numFmtId="178" fontId="7" fillId="14" borderId="23" xfId="0" applyNumberFormat="1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right" vertical="center" shrinkToFit="1"/>
    </xf>
    <xf numFmtId="178" fontId="7" fillId="14" borderId="15" xfId="0" applyNumberFormat="1" applyFont="1" applyFill="1" applyBorder="1" applyAlignment="1">
      <alignment horizontal="right" vertical="center" shrinkToFit="1"/>
    </xf>
    <xf numFmtId="178" fontId="7" fillId="14" borderId="11" xfId="0" applyNumberFormat="1" applyFont="1" applyFill="1" applyBorder="1" applyAlignment="1">
      <alignment horizontal="center" vertical="center" shrinkToFit="1"/>
    </xf>
  </cellXfs>
  <cellStyles count="9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33" xfId="90"/>
    <cellStyle name="표준 34" xfId="91"/>
    <cellStyle name="표준 35" xfId="92"/>
    <cellStyle name="표준 36" xfId="93"/>
    <cellStyle name="표준 37" xfId="94"/>
    <cellStyle name="표준 38" xfId="95"/>
    <cellStyle name="표준 39" xfId="96"/>
    <cellStyle name="표준 4" xfId="97"/>
    <cellStyle name="표준 5" xfId="98"/>
    <cellStyle name="표준 6" xfId="99"/>
    <cellStyle name="표준 7" xfId="100"/>
    <cellStyle name="표준 8" xfId="101"/>
    <cellStyle name="표준 9" xfId="102"/>
    <cellStyle name="Hyperlink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7" width="14" style="7" customWidth="1"/>
    <col min="8" max="8" width="14.5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68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0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9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40" customFormat="1" ht="16.5" customHeight="1" thickBot="1">
      <c r="A5" s="45" t="s">
        <v>49</v>
      </c>
      <c r="B5" s="39"/>
      <c r="F5" s="37"/>
      <c r="G5" s="37"/>
      <c r="H5" s="37"/>
      <c r="I5" s="37"/>
      <c r="J5" s="37"/>
      <c r="K5" s="38" t="s">
        <v>50</v>
      </c>
    </row>
    <row r="6" spans="1:11" s="9" customFormat="1" ht="27" customHeight="1">
      <c r="A6" s="98" t="s">
        <v>51</v>
      </c>
      <c r="B6" s="99" t="s">
        <v>52</v>
      </c>
      <c r="C6" s="99"/>
      <c r="D6" s="99"/>
      <c r="E6" s="100" t="s">
        <v>53</v>
      </c>
      <c r="F6" s="100"/>
      <c r="G6" s="100"/>
      <c r="H6" s="100"/>
      <c r="I6" s="101" t="s">
        <v>54</v>
      </c>
      <c r="J6" s="102"/>
      <c r="K6" s="103"/>
    </row>
    <row r="7" spans="1:11" s="9" customFormat="1" ht="29.25" customHeight="1">
      <c r="A7" s="104"/>
      <c r="B7" s="105" t="s">
        <v>55</v>
      </c>
      <c r="C7" s="105" t="s">
        <v>56</v>
      </c>
      <c r="D7" s="105" t="s">
        <v>57</v>
      </c>
      <c r="E7" s="105" t="s">
        <v>58</v>
      </c>
      <c r="F7" s="105" t="s">
        <v>59</v>
      </c>
      <c r="G7" s="105" t="s">
        <v>60</v>
      </c>
      <c r="H7" s="105" t="s">
        <v>61</v>
      </c>
      <c r="I7" s="105" t="s">
        <v>58</v>
      </c>
      <c r="J7" s="105" t="s">
        <v>59</v>
      </c>
      <c r="K7" s="106" t="s">
        <v>60</v>
      </c>
    </row>
    <row r="8" spans="1:12" ht="30.75" customHeight="1" thickBot="1">
      <c r="A8" s="107" t="s">
        <v>62</v>
      </c>
      <c r="B8" s="108">
        <f aca="true" t="shared" si="0" ref="B8:K8">SUM(B9:B19)</f>
        <v>39788</v>
      </c>
      <c r="C8" s="108">
        <f t="shared" si="0"/>
        <v>19203</v>
      </c>
      <c r="D8" s="108">
        <f t="shared" si="0"/>
        <v>20585</v>
      </c>
      <c r="E8" s="109">
        <f t="shared" si="0"/>
        <v>39321</v>
      </c>
      <c r="F8" s="109">
        <f t="shared" si="0"/>
        <v>18943</v>
      </c>
      <c r="G8" s="109">
        <f t="shared" si="0"/>
        <v>20378</v>
      </c>
      <c r="H8" s="109">
        <f t="shared" si="0"/>
        <v>20574</v>
      </c>
      <c r="I8" s="110">
        <f t="shared" si="0"/>
        <v>467</v>
      </c>
      <c r="J8" s="110">
        <f t="shared" si="0"/>
        <v>260</v>
      </c>
      <c r="K8" s="111">
        <f t="shared" si="0"/>
        <v>207</v>
      </c>
      <c r="L8" s="10"/>
    </row>
    <row r="9" spans="1:12" ht="30.75" customHeight="1">
      <c r="A9" s="28" t="s">
        <v>63</v>
      </c>
      <c r="B9" s="29">
        <f>SUM(C9:D9)</f>
        <v>18697</v>
      </c>
      <c r="C9" s="30">
        <f>SUM(F9,J9)</f>
        <v>9057</v>
      </c>
      <c r="D9" s="30">
        <f>SUM(G9,K9)</f>
        <v>9640</v>
      </c>
      <c r="E9" s="94">
        <v>18526</v>
      </c>
      <c r="F9" s="94">
        <v>8984</v>
      </c>
      <c r="G9" s="94">
        <v>9542</v>
      </c>
      <c r="H9" s="95">
        <v>8543</v>
      </c>
      <c r="I9" s="50">
        <f>SUM(J9:K9)</f>
        <v>171</v>
      </c>
      <c r="J9" s="51">
        <v>73</v>
      </c>
      <c r="K9" s="52">
        <v>98</v>
      </c>
      <c r="L9" s="10"/>
    </row>
    <row r="10" spans="1:12" ht="30.75" customHeight="1">
      <c r="A10" s="31" t="s">
        <v>64</v>
      </c>
      <c r="B10" s="32">
        <f>SUM(C10:D10)</f>
        <v>2203</v>
      </c>
      <c r="C10" s="33">
        <f aca="true" t="shared" si="1" ref="C10:D19">SUM(F10,J10)</f>
        <v>1046</v>
      </c>
      <c r="D10" s="33">
        <f t="shared" si="1"/>
        <v>1157</v>
      </c>
      <c r="E10" s="94">
        <v>2189</v>
      </c>
      <c r="F10" s="94">
        <v>1041</v>
      </c>
      <c r="G10" s="94">
        <v>1148</v>
      </c>
      <c r="H10" s="95">
        <v>1321</v>
      </c>
      <c r="I10" s="53">
        <f>SUM(J10:K10)</f>
        <v>14</v>
      </c>
      <c r="J10" s="54">
        <v>5</v>
      </c>
      <c r="K10" s="55">
        <v>9</v>
      </c>
      <c r="L10" s="10"/>
    </row>
    <row r="11" spans="1:12" ht="30.75" customHeight="1">
      <c r="A11" s="31" t="s">
        <v>65</v>
      </c>
      <c r="B11" s="32">
        <f aca="true" t="shared" si="2" ref="B11:B19">SUM(C11:D11)</f>
        <v>1639</v>
      </c>
      <c r="C11" s="33">
        <f t="shared" si="1"/>
        <v>811</v>
      </c>
      <c r="D11" s="33">
        <f t="shared" si="1"/>
        <v>828</v>
      </c>
      <c r="E11" s="94">
        <v>1624</v>
      </c>
      <c r="F11" s="94">
        <v>807</v>
      </c>
      <c r="G11" s="94">
        <v>817</v>
      </c>
      <c r="H11" s="95">
        <v>1007</v>
      </c>
      <c r="I11" s="53">
        <f aca="true" t="shared" si="3" ref="I11:I18">SUM(J11:K11)</f>
        <v>15</v>
      </c>
      <c r="J11" s="54">
        <v>4</v>
      </c>
      <c r="K11" s="55">
        <v>11</v>
      </c>
      <c r="L11" s="10"/>
    </row>
    <row r="12" spans="1:12" ht="30.75" customHeight="1">
      <c r="A12" s="31" t="s">
        <v>66</v>
      </c>
      <c r="B12" s="32">
        <f t="shared" si="2"/>
        <v>1697</v>
      </c>
      <c r="C12" s="33">
        <f>SUM(F12,J12)</f>
        <v>796</v>
      </c>
      <c r="D12" s="33">
        <f t="shared" si="1"/>
        <v>901</v>
      </c>
      <c r="E12" s="94">
        <v>1667</v>
      </c>
      <c r="F12" s="94">
        <v>775</v>
      </c>
      <c r="G12" s="94">
        <v>892</v>
      </c>
      <c r="H12" s="95">
        <v>1012</v>
      </c>
      <c r="I12" s="53">
        <f t="shared" si="3"/>
        <v>30</v>
      </c>
      <c r="J12" s="54">
        <v>21</v>
      </c>
      <c r="K12" s="55">
        <v>9</v>
      </c>
      <c r="L12" s="10"/>
    </row>
    <row r="13" spans="1:12" ht="30.75" customHeight="1">
      <c r="A13" s="31" t="s">
        <v>67</v>
      </c>
      <c r="B13" s="32">
        <f t="shared" si="2"/>
        <v>2494</v>
      </c>
      <c r="C13" s="33">
        <f t="shared" si="1"/>
        <v>1250</v>
      </c>
      <c r="D13" s="33">
        <f t="shared" si="1"/>
        <v>1244</v>
      </c>
      <c r="E13" s="94">
        <v>2410</v>
      </c>
      <c r="F13" s="94">
        <v>1183</v>
      </c>
      <c r="G13" s="94">
        <v>1227</v>
      </c>
      <c r="H13" s="95">
        <v>1339</v>
      </c>
      <c r="I13" s="53">
        <f t="shared" si="3"/>
        <v>84</v>
      </c>
      <c r="J13" s="54">
        <v>67</v>
      </c>
      <c r="K13" s="55">
        <v>17</v>
      </c>
      <c r="L13" s="10"/>
    </row>
    <row r="14" spans="1:12" ht="30.75" customHeight="1">
      <c r="A14" s="31" t="s">
        <v>68</v>
      </c>
      <c r="B14" s="32">
        <f t="shared" si="2"/>
        <v>2116</v>
      </c>
      <c r="C14" s="33">
        <f t="shared" si="1"/>
        <v>1029</v>
      </c>
      <c r="D14" s="33">
        <f t="shared" si="1"/>
        <v>1087</v>
      </c>
      <c r="E14" s="94">
        <v>2079</v>
      </c>
      <c r="F14" s="94">
        <v>1001</v>
      </c>
      <c r="G14" s="94">
        <v>1078</v>
      </c>
      <c r="H14" s="95">
        <v>1163</v>
      </c>
      <c r="I14" s="53">
        <f t="shared" si="3"/>
        <v>37</v>
      </c>
      <c r="J14" s="54">
        <v>28</v>
      </c>
      <c r="K14" s="55">
        <v>9</v>
      </c>
      <c r="L14" s="10"/>
    </row>
    <row r="15" spans="1:12" ht="30.75" customHeight="1">
      <c r="A15" s="31" t="s">
        <v>69</v>
      </c>
      <c r="B15" s="32">
        <f t="shared" si="2"/>
        <v>4669</v>
      </c>
      <c r="C15" s="33">
        <f t="shared" si="1"/>
        <v>2228</v>
      </c>
      <c r="D15" s="33">
        <f t="shared" si="1"/>
        <v>2441</v>
      </c>
      <c r="E15" s="94">
        <v>4598</v>
      </c>
      <c r="F15" s="94">
        <v>2179</v>
      </c>
      <c r="G15" s="94">
        <v>2419</v>
      </c>
      <c r="H15" s="95">
        <v>2627</v>
      </c>
      <c r="I15" s="53">
        <f t="shared" si="3"/>
        <v>71</v>
      </c>
      <c r="J15" s="54">
        <v>49</v>
      </c>
      <c r="K15" s="55">
        <v>22</v>
      </c>
      <c r="L15" s="10"/>
    </row>
    <row r="16" spans="1:12" ht="30.75" customHeight="1">
      <c r="A16" s="31" t="s">
        <v>70</v>
      </c>
      <c r="B16" s="32">
        <f t="shared" si="2"/>
        <v>1456</v>
      </c>
      <c r="C16" s="33">
        <f t="shared" si="1"/>
        <v>697</v>
      </c>
      <c r="D16" s="33">
        <f t="shared" si="1"/>
        <v>759</v>
      </c>
      <c r="E16" s="94">
        <v>1443</v>
      </c>
      <c r="F16" s="94">
        <v>693</v>
      </c>
      <c r="G16" s="94">
        <v>750</v>
      </c>
      <c r="H16" s="95">
        <v>849</v>
      </c>
      <c r="I16" s="53">
        <f t="shared" si="3"/>
        <v>13</v>
      </c>
      <c r="J16" s="54">
        <v>4</v>
      </c>
      <c r="K16" s="55">
        <v>9</v>
      </c>
      <c r="L16" s="10"/>
    </row>
    <row r="17" spans="1:12" ht="30.75" customHeight="1">
      <c r="A17" s="31" t="s">
        <v>71</v>
      </c>
      <c r="B17" s="32">
        <f t="shared" si="2"/>
        <v>1873</v>
      </c>
      <c r="C17" s="33">
        <f t="shared" si="1"/>
        <v>870</v>
      </c>
      <c r="D17" s="33">
        <f t="shared" si="1"/>
        <v>1003</v>
      </c>
      <c r="E17" s="94">
        <v>1859</v>
      </c>
      <c r="F17" s="94">
        <v>864</v>
      </c>
      <c r="G17" s="94">
        <v>995</v>
      </c>
      <c r="H17" s="95">
        <v>1061</v>
      </c>
      <c r="I17" s="53">
        <f t="shared" si="3"/>
        <v>14</v>
      </c>
      <c r="J17" s="54">
        <v>6</v>
      </c>
      <c r="K17" s="55">
        <v>8</v>
      </c>
      <c r="L17" s="10"/>
    </row>
    <row r="18" spans="1:12" ht="30.75" customHeight="1">
      <c r="A18" s="31" t="s">
        <v>72</v>
      </c>
      <c r="B18" s="32">
        <f t="shared" si="2"/>
        <v>1573</v>
      </c>
      <c r="C18" s="33">
        <f t="shared" si="1"/>
        <v>767</v>
      </c>
      <c r="D18" s="33">
        <f t="shared" si="1"/>
        <v>806</v>
      </c>
      <c r="E18" s="94">
        <v>1561</v>
      </c>
      <c r="F18" s="94">
        <v>766</v>
      </c>
      <c r="G18" s="94">
        <v>795</v>
      </c>
      <c r="H18" s="95">
        <v>906</v>
      </c>
      <c r="I18" s="53">
        <f t="shared" si="3"/>
        <v>12</v>
      </c>
      <c r="J18" s="54">
        <v>1</v>
      </c>
      <c r="K18" s="55">
        <v>11</v>
      </c>
      <c r="L18" s="10"/>
    </row>
    <row r="19" spans="1:12" ht="30.75" customHeight="1" thickBot="1">
      <c r="A19" s="34" t="s">
        <v>73</v>
      </c>
      <c r="B19" s="35">
        <f t="shared" si="2"/>
        <v>1371</v>
      </c>
      <c r="C19" s="36">
        <f t="shared" si="1"/>
        <v>652</v>
      </c>
      <c r="D19" s="36">
        <f t="shared" si="1"/>
        <v>719</v>
      </c>
      <c r="E19" s="96">
        <v>1365</v>
      </c>
      <c r="F19" s="96">
        <v>650</v>
      </c>
      <c r="G19" s="96">
        <v>715</v>
      </c>
      <c r="H19" s="97">
        <v>746</v>
      </c>
      <c r="I19" s="56">
        <f>SUM(J19:K19)</f>
        <v>6</v>
      </c>
      <c r="J19" s="57">
        <v>2</v>
      </c>
      <c r="K19" s="58">
        <v>4</v>
      </c>
      <c r="L19" s="10"/>
    </row>
    <row r="20" spans="9:11" ht="24" customHeight="1">
      <c r="I20" s="10"/>
      <c r="J20" s="10"/>
      <c r="K20" s="10"/>
    </row>
    <row r="22" ht="13.5">
      <c r="I22" s="24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="90" zoomScaleNormal="90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" thickBot="1">
      <c r="A3" s="84" t="s">
        <v>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9.5" customHeight="1">
      <c r="A4" s="112" t="s">
        <v>44</v>
      </c>
      <c r="B4" s="113" t="s">
        <v>12</v>
      </c>
      <c r="C4" s="114"/>
      <c r="D4" s="113" t="s">
        <v>14</v>
      </c>
      <c r="E4" s="115"/>
      <c r="F4" s="115"/>
      <c r="G4" s="115"/>
      <c r="H4" s="115"/>
      <c r="I4" s="114"/>
      <c r="J4" s="113" t="s">
        <v>15</v>
      </c>
      <c r="K4" s="116"/>
    </row>
    <row r="5" spans="1:11" ht="19.5" customHeight="1">
      <c r="A5" s="117"/>
      <c r="B5" s="118"/>
      <c r="C5" s="119"/>
      <c r="D5" s="120" t="s">
        <v>13</v>
      </c>
      <c r="E5" s="120"/>
      <c r="F5" s="121" t="s">
        <v>16</v>
      </c>
      <c r="G5" s="122"/>
      <c r="H5" s="121" t="s">
        <v>17</v>
      </c>
      <c r="I5" s="122"/>
      <c r="J5" s="118"/>
      <c r="K5" s="123"/>
    </row>
    <row r="6" spans="1:11" s="1" customFormat="1" ht="21.75" customHeight="1">
      <c r="A6" s="124" t="s">
        <v>46</v>
      </c>
      <c r="B6" s="75">
        <f>B8-B7</f>
        <v>56</v>
      </c>
      <c r="C6" s="75"/>
      <c r="D6" s="75">
        <f>D8-D7</f>
        <v>-32</v>
      </c>
      <c r="E6" s="75"/>
      <c r="F6" s="75">
        <f>F8-F7</f>
        <v>-30</v>
      </c>
      <c r="G6" s="75"/>
      <c r="H6" s="75">
        <f>H8-H7</f>
        <v>-2</v>
      </c>
      <c r="I6" s="75"/>
      <c r="J6" s="73"/>
      <c r="K6" s="74"/>
    </row>
    <row r="7" spans="1:11" ht="21.75" customHeight="1" thickBot="1">
      <c r="A7" s="125" t="s">
        <v>18</v>
      </c>
      <c r="B7" s="80">
        <v>20518</v>
      </c>
      <c r="C7" s="81"/>
      <c r="D7" s="82">
        <v>39353</v>
      </c>
      <c r="E7" s="83"/>
      <c r="F7" s="78">
        <v>18973</v>
      </c>
      <c r="G7" s="79"/>
      <c r="H7" s="76">
        <v>20380</v>
      </c>
      <c r="I7" s="77"/>
      <c r="J7" s="71"/>
      <c r="K7" s="72"/>
    </row>
    <row r="8" spans="1:11" ht="21.75" customHeight="1" thickBot="1">
      <c r="A8" s="126" t="s">
        <v>19</v>
      </c>
      <c r="B8" s="80">
        <v>20574</v>
      </c>
      <c r="C8" s="81"/>
      <c r="D8" s="82">
        <v>39321</v>
      </c>
      <c r="E8" s="83"/>
      <c r="F8" s="78">
        <v>18943</v>
      </c>
      <c r="G8" s="79"/>
      <c r="H8" s="76">
        <v>20378</v>
      </c>
      <c r="I8" s="77"/>
      <c r="J8" s="85"/>
      <c r="K8" s="86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70" t="s">
        <v>75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3" ht="21.75" customHeight="1" thickBot="1">
      <c r="A12" s="87" t="s">
        <v>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M12" s="2" t="s">
        <v>45</v>
      </c>
    </row>
    <row r="13" spans="1:11" ht="21.75" customHeight="1">
      <c r="A13" s="112" t="s">
        <v>11</v>
      </c>
      <c r="B13" s="127" t="s">
        <v>20</v>
      </c>
      <c r="C13" s="127" t="s">
        <v>21</v>
      </c>
      <c r="D13" s="127"/>
      <c r="E13" s="127"/>
      <c r="F13" s="127"/>
      <c r="G13" s="127"/>
      <c r="H13" s="128" t="s">
        <v>22</v>
      </c>
      <c r="I13" s="128" t="s">
        <v>23</v>
      </c>
      <c r="J13" s="127" t="s">
        <v>24</v>
      </c>
      <c r="K13" s="129" t="s">
        <v>2</v>
      </c>
    </row>
    <row r="14" spans="1:11" ht="21.75" customHeight="1">
      <c r="A14" s="130"/>
      <c r="B14" s="120"/>
      <c r="C14" s="131" t="s">
        <v>25</v>
      </c>
      <c r="D14" s="121" t="s">
        <v>3</v>
      </c>
      <c r="E14" s="122"/>
      <c r="F14" s="120" t="s">
        <v>4</v>
      </c>
      <c r="G14" s="120"/>
      <c r="H14" s="120"/>
      <c r="I14" s="120"/>
      <c r="J14" s="120"/>
      <c r="K14" s="132"/>
    </row>
    <row r="15" spans="1:11" ht="21.75" customHeight="1">
      <c r="A15" s="117"/>
      <c r="B15" s="120"/>
      <c r="C15" s="133"/>
      <c r="D15" s="134" t="s">
        <v>0</v>
      </c>
      <c r="E15" s="134" t="s">
        <v>1</v>
      </c>
      <c r="F15" s="134" t="s">
        <v>5</v>
      </c>
      <c r="G15" s="134" t="s">
        <v>6</v>
      </c>
      <c r="H15" s="120"/>
      <c r="I15" s="120"/>
      <c r="J15" s="120"/>
      <c r="K15" s="132"/>
    </row>
    <row r="16" spans="1:11" s="1" customFormat="1" ht="21.75" customHeight="1">
      <c r="A16" s="135" t="s">
        <v>43</v>
      </c>
      <c r="B16" s="18">
        <f>B17-B18</f>
        <v>-32</v>
      </c>
      <c r="C16" s="18">
        <f>C17-C18</f>
        <v>4</v>
      </c>
      <c r="D16" s="18">
        <f aca="true" t="shared" si="0" ref="D16:K16">D17-D18</f>
        <v>-10</v>
      </c>
      <c r="E16" s="18">
        <f t="shared" si="0"/>
        <v>14</v>
      </c>
      <c r="F16" s="18">
        <f t="shared" si="0"/>
        <v>25</v>
      </c>
      <c r="G16" s="18">
        <f t="shared" si="0"/>
        <v>-21</v>
      </c>
      <c r="H16" s="18">
        <f t="shared" si="0"/>
        <v>-37</v>
      </c>
      <c r="I16" s="18">
        <f t="shared" si="0"/>
        <v>1</v>
      </c>
      <c r="J16" s="18">
        <f t="shared" si="0"/>
        <v>0</v>
      </c>
      <c r="K16" s="19">
        <f t="shared" si="0"/>
        <v>0</v>
      </c>
    </row>
    <row r="17" spans="1:12" ht="21.75" customHeight="1">
      <c r="A17" s="125" t="s">
        <v>26</v>
      </c>
      <c r="B17" s="20">
        <f>SUM(C17+H17+I17+J17+K17)</f>
        <v>274</v>
      </c>
      <c r="C17" s="59">
        <f>SUM(D17:E17)</f>
        <v>267</v>
      </c>
      <c r="D17" s="46">
        <v>145</v>
      </c>
      <c r="E17" s="46">
        <v>122</v>
      </c>
      <c r="F17" s="46">
        <v>135</v>
      </c>
      <c r="G17" s="46">
        <v>132</v>
      </c>
      <c r="H17" s="46">
        <v>6</v>
      </c>
      <c r="I17" s="46">
        <v>1</v>
      </c>
      <c r="J17" s="46">
        <v>0</v>
      </c>
      <c r="K17" s="47">
        <v>0</v>
      </c>
      <c r="L17" s="15"/>
    </row>
    <row r="18" spans="1:11" ht="21.75" customHeight="1" thickBot="1">
      <c r="A18" s="126" t="s">
        <v>27</v>
      </c>
      <c r="B18" s="21">
        <f>SUM(C18,H18,I18,J18,K18)</f>
        <v>306</v>
      </c>
      <c r="C18" s="21">
        <f>SUM(D18+E18)</f>
        <v>263</v>
      </c>
      <c r="D18" s="48">
        <v>155</v>
      </c>
      <c r="E18" s="48">
        <v>108</v>
      </c>
      <c r="F18" s="48">
        <v>110</v>
      </c>
      <c r="G18" s="48">
        <v>153</v>
      </c>
      <c r="H18" s="48">
        <v>43</v>
      </c>
      <c r="I18" s="48">
        <v>0</v>
      </c>
      <c r="J18" s="48">
        <v>0</v>
      </c>
      <c r="K18" s="49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70" t="s">
        <v>48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7.25" customHeight="1" thickBot="1">
      <c r="A22" s="5"/>
      <c r="B22" s="5"/>
      <c r="C22" s="5"/>
      <c r="D22" s="5"/>
      <c r="E22" s="5"/>
      <c r="F22" s="5"/>
      <c r="G22" s="88" t="s">
        <v>76</v>
      </c>
      <c r="H22" s="88"/>
      <c r="I22" s="88"/>
      <c r="J22" s="88"/>
      <c r="K22" s="88"/>
    </row>
    <row r="23" spans="1:11" ht="30" customHeight="1">
      <c r="A23" s="89" t="s">
        <v>28</v>
      </c>
      <c r="B23" s="91" t="s">
        <v>29</v>
      </c>
      <c r="C23" s="91" t="s">
        <v>30</v>
      </c>
      <c r="D23" s="91"/>
      <c r="E23" s="91"/>
      <c r="F23" s="91"/>
      <c r="G23" s="91"/>
      <c r="H23" s="91"/>
      <c r="I23" s="91"/>
      <c r="J23" s="91"/>
      <c r="K23" s="93"/>
    </row>
    <row r="24" spans="1:11" ht="30" customHeight="1" thickBot="1">
      <c r="A24" s="90"/>
      <c r="B24" s="92"/>
      <c r="C24" s="136" t="s">
        <v>31</v>
      </c>
      <c r="D24" s="137"/>
      <c r="E24" s="137"/>
      <c r="F24" s="137"/>
      <c r="G24" s="137"/>
      <c r="H24" s="137"/>
      <c r="I24" s="137"/>
      <c r="J24" s="137"/>
      <c r="K24" s="138" t="s">
        <v>32</v>
      </c>
    </row>
    <row r="25" spans="1:19" ht="30" customHeight="1">
      <c r="A25" s="90"/>
      <c r="B25" s="92"/>
      <c r="C25" s="6" t="s">
        <v>10</v>
      </c>
      <c r="D25" s="25" t="s">
        <v>29</v>
      </c>
      <c r="E25" s="26" t="s">
        <v>33</v>
      </c>
      <c r="F25" s="26" t="s">
        <v>34</v>
      </c>
      <c r="G25" s="26" t="s">
        <v>35</v>
      </c>
      <c r="H25" s="26" t="s">
        <v>36</v>
      </c>
      <c r="I25" s="26" t="s">
        <v>37</v>
      </c>
      <c r="J25" s="27" t="s">
        <v>38</v>
      </c>
      <c r="K25" s="12" t="s">
        <v>39</v>
      </c>
      <c r="S25" s="16"/>
    </row>
    <row r="26" spans="1:14" ht="30" customHeight="1">
      <c r="A26" s="139" t="s">
        <v>40</v>
      </c>
      <c r="B26" s="140">
        <f>SUM(C26:D26)</f>
        <v>39321</v>
      </c>
      <c r="C26" s="140">
        <f>SUM(C27:C28)</f>
        <v>4526</v>
      </c>
      <c r="D26" s="141">
        <f>SUM(E26:K26)</f>
        <v>34795</v>
      </c>
      <c r="E26" s="142">
        <f aca="true" t="shared" si="1" ref="E26:K26">E27+E28</f>
        <v>377</v>
      </c>
      <c r="F26" s="142">
        <f t="shared" si="1"/>
        <v>3194</v>
      </c>
      <c r="G26" s="142">
        <f t="shared" si="1"/>
        <v>2714</v>
      </c>
      <c r="H26" s="142">
        <f t="shared" si="1"/>
        <v>4501</v>
      </c>
      <c r="I26" s="142">
        <f t="shared" si="1"/>
        <v>6970</v>
      </c>
      <c r="J26" s="143">
        <f t="shared" si="1"/>
        <v>3995</v>
      </c>
      <c r="K26" s="144">
        <f t="shared" si="1"/>
        <v>13044</v>
      </c>
      <c r="N26" s="11"/>
    </row>
    <row r="27" spans="1:14" ht="30" customHeight="1">
      <c r="A27" s="13" t="s">
        <v>41</v>
      </c>
      <c r="B27" s="60">
        <f>SUM(C27:D27)</f>
        <v>18943</v>
      </c>
      <c r="C27" s="61">
        <v>2315</v>
      </c>
      <c r="D27" s="62">
        <f>SUM(E27:K27)</f>
        <v>16628</v>
      </c>
      <c r="E27" s="63">
        <v>196</v>
      </c>
      <c r="F27" s="22">
        <v>1821</v>
      </c>
      <c r="G27" s="22">
        <v>1414</v>
      </c>
      <c r="H27" s="41">
        <v>2463</v>
      </c>
      <c r="I27" s="22">
        <v>3684</v>
      </c>
      <c r="J27" s="42">
        <v>1983</v>
      </c>
      <c r="K27" s="42">
        <v>5067</v>
      </c>
      <c r="L27" s="17"/>
      <c r="N27" s="11"/>
    </row>
    <row r="28" spans="1:14" ht="30" customHeight="1" thickBot="1">
      <c r="A28" s="14" t="s">
        <v>42</v>
      </c>
      <c r="B28" s="66">
        <f>SUM(C28:D28)</f>
        <v>20378</v>
      </c>
      <c r="C28" s="64">
        <v>2211</v>
      </c>
      <c r="D28" s="67">
        <f>SUM(E28:K28)</f>
        <v>18167</v>
      </c>
      <c r="E28" s="65">
        <v>181</v>
      </c>
      <c r="F28" s="23">
        <v>1373</v>
      </c>
      <c r="G28" s="23">
        <v>1300</v>
      </c>
      <c r="H28" s="43">
        <v>2038</v>
      </c>
      <c r="I28" s="23">
        <v>3286</v>
      </c>
      <c r="J28" s="44">
        <v>2012</v>
      </c>
      <c r="K28" s="44">
        <v>7977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2020-07-20T00:27:37Z</dcterms:modified>
  <cp:category/>
  <cp:version/>
  <cp:contentType/>
  <cp:contentStatus/>
</cp:coreProperties>
</file>