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236" windowWidth="13920" windowHeight="12450" activeTab="0"/>
  </bookViews>
  <sheets>
    <sheet name="월별인구현황(외국인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<sst xmlns="http://schemas.openxmlformats.org/spreadsheetml/2006/main" count="80" uniqueCount="72">
  <si>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</si>
  <si>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</si>
  <si>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</si>
  <si>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</si>
  <si>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</si>
  <si>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</si>
  <si>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</si>
  <si>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</si>
  <si>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</si>
  <si>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</si>
  <si>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</si>
  <si>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</si>
  <si>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</si>
  <si>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</si>
  <si>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</si>
  <si>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</si>
  <si>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</si>
  <si>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</si>
  <si>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</si>
  <si>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</si>
  <si>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</si>
  <si>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</si>
  <si>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</si>
  <si>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</si>
  <si>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</si>
  <si>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</si>
  <si>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</si>
  <si>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</si>
  <si>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</si>
  <si>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</si>
  <si>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</si>
  <si>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</si>
  <si>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</si>
  <si>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</si>
  <si>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</si>
  <si>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</si>
  <si>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</si>
  <si>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</si>
  <si>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</si>
  <si>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</si>
  <si>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</si>
  <si>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</si>
  <si>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</si>
  <si>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</si>
  <si>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</si>
  <si>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</si>
  <si>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</si>
  <si>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</si>
  <si>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</si>
  <si>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</si>
  <si>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</si>
  <si>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</si>
  <si>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</si>
  <si>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</si>
  <si>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</si>
  <si>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</si>
  <si>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</si>
  <si>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</si>
  <si>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</si>
  <si>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</si>
  <si>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</si>
  <si>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</si>
  <si>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</si>
  <si>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</si>
  <si>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</si>
  <si>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</si>
  <si>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</si>
  <si>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</si>
  <si>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</si>
  <si>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</si>
  <si>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(6월)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</si>
  <si>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6. 30.현재,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</si>
</sst>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10" xfId="0" applyNumberFormat="1" applyFont="1" applyBorder="1" applyAlignment="1">
      <alignment vertical="center"/>
    </xf>
    <xf numFmtId="179" fontId="59" fillId="0" borderId="21" xfId="0" applyNumberFormat="1" applyFont="1" applyBorder="1" applyAlignment="1">
      <alignment vertical="center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6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K18" sqref="K18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90" t="s">
        <v>47</v>
      </c>
      <c r="B6" s="88" t="s">
        <v>48</v>
      </c>
      <c r="C6" s="88"/>
      <c r="D6" s="88"/>
      <c r="E6" s="87" t="s">
        <v>49</v>
      </c>
      <c r="F6" s="87"/>
      <c r="G6" s="87"/>
      <c r="H6" s="87"/>
      <c r="I6" s="87" t="s">
        <v>50</v>
      </c>
      <c r="J6" s="88"/>
      <c r="K6" s="89"/>
    </row>
    <row r="7" spans="1:11" s="24" customFormat="1" ht="24" customHeight="1">
      <c r="A7" s="91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40458</v>
      </c>
      <c r="C8" s="50">
        <f aca="true" t="shared" si="0" ref="C8:K8">SUM(C9:C19)</f>
        <v>19376</v>
      </c>
      <c r="D8" s="50">
        <f t="shared" si="0"/>
        <v>21082</v>
      </c>
      <c r="E8" s="56">
        <f t="shared" si="0"/>
        <v>40049</v>
      </c>
      <c r="F8" s="56">
        <f t="shared" si="0"/>
        <v>19185</v>
      </c>
      <c r="G8" s="56">
        <f t="shared" si="0"/>
        <v>20864</v>
      </c>
      <c r="H8" s="56">
        <f t="shared" si="0"/>
        <v>19706</v>
      </c>
      <c r="I8" s="54">
        <f t="shared" si="0"/>
        <v>409</v>
      </c>
      <c r="J8" s="54">
        <f t="shared" si="0"/>
        <v>191</v>
      </c>
      <c r="K8" s="55">
        <f t="shared" si="0"/>
        <v>218</v>
      </c>
      <c r="L8" s="25"/>
    </row>
    <row r="9" spans="1:12" ht="30.75" customHeight="1">
      <c r="A9" s="30" t="s">
        <v>55</v>
      </c>
      <c r="B9" s="70">
        <f>SUM(E9,I9)</f>
        <v>18816</v>
      </c>
      <c r="C9" s="67">
        <f>SUM(F9,J9)</f>
        <v>9104</v>
      </c>
      <c r="D9" s="67">
        <f>SUM(G9,K9)</f>
        <v>9712</v>
      </c>
      <c r="E9" s="68">
        <f>SUM(F9:G9)</f>
        <v>18648</v>
      </c>
      <c r="F9" s="85">
        <v>9030</v>
      </c>
      <c r="G9" s="85">
        <v>9618</v>
      </c>
      <c r="H9" s="85">
        <v>8061</v>
      </c>
      <c r="I9" s="69">
        <f>SUM(J9:K9)</f>
        <v>168</v>
      </c>
      <c r="J9" s="71">
        <v>74</v>
      </c>
      <c r="K9" s="72">
        <v>94</v>
      </c>
      <c r="L9" s="25"/>
    </row>
    <row r="10" spans="1:12" ht="30.75" customHeight="1">
      <c r="A10" s="31" t="s">
        <v>56</v>
      </c>
      <c r="B10" s="51">
        <f aca="true" t="shared" si="1" ref="B10:D19">SUM(E10,I10)</f>
        <v>2299</v>
      </c>
      <c r="C10" s="52">
        <f t="shared" si="1"/>
        <v>1079</v>
      </c>
      <c r="D10" s="52">
        <f t="shared" si="1"/>
        <v>1220</v>
      </c>
      <c r="E10" s="60">
        <f aca="true" t="shared" si="2" ref="E10:E19">SUM(F10:G10)</f>
        <v>2286</v>
      </c>
      <c r="F10" s="85">
        <v>1076</v>
      </c>
      <c r="G10" s="85">
        <v>1210</v>
      </c>
      <c r="H10" s="85">
        <v>1276</v>
      </c>
      <c r="I10" s="64">
        <f aca="true" t="shared" si="3" ref="I10:I19">SUM(J10:K10)</f>
        <v>13</v>
      </c>
      <c r="J10" s="73">
        <v>3</v>
      </c>
      <c r="K10" s="74">
        <v>10</v>
      </c>
      <c r="L10" s="25"/>
    </row>
    <row r="11" spans="1:12" ht="30.75" customHeight="1">
      <c r="A11" s="31" t="s">
        <v>57</v>
      </c>
      <c r="B11" s="51">
        <f t="shared" si="1"/>
        <v>1645</v>
      </c>
      <c r="C11" s="52">
        <f t="shared" si="1"/>
        <v>794</v>
      </c>
      <c r="D11" s="52">
        <f t="shared" si="1"/>
        <v>851</v>
      </c>
      <c r="E11" s="60">
        <f t="shared" si="2"/>
        <v>1623</v>
      </c>
      <c r="F11" s="85">
        <v>788</v>
      </c>
      <c r="G11" s="85">
        <v>835</v>
      </c>
      <c r="H11" s="85">
        <v>930</v>
      </c>
      <c r="I11" s="64">
        <f t="shared" si="3"/>
        <v>22</v>
      </c>
      <c r="J11" s="73">
        <v>6</v>
      </c>
      <c r="K11" s="74">
        <v>16</v>
      </c>
      <c r="L11" s="25"/>
    </row>
    <row r="12" spans="1:12" ht="30.75" customHeight="1">
      <c r="A12" s="31" t="s">
        <v>58</v>
      </c>
      <c r="B12" s="51">
        <f t="shared" si="1"/>
        <v>1799</v>
      </c>
      <c r="C12" s="52">
        <f t="shared" si="1"/>
        <v>837</v>
      </c>
      <c r="D12" s="52">
        <f t="shared" si="1"/>
        <v>962</v>
      </c>
      <c r="E12" s="60">
        <f t="shared" si="2"/>
        <v>1768</v>
      </c>
      <c r="F12" s="85">
        <v>817</v>
      </c>
      <c r="G12" s="85">
        <v>951</v>
      </c>
      <c r="H12" s="85">
        <v>1016</v>
      </c>
      <c r="I12" s="64">
        <f t="shared" si="3"/>
        <v>31</v>
      </c>
      <c r="J12" s="73">
        <v>20</v>
      </c>
      <c r="K12" s="74">
        <v>11</v>
      </c>
      <c r="L12" s="25"/>
    </row>
    <row r="13" spans="1:12" ht="30.75" customHeight="1">
      <c r="A13" s="31" t="s">
        <v>59</v>
      </c>
      <c r="B13" s="51">
        <f t="shared" si="1"/>
        <v>2522</v>
      </c>
      <c r="C13" s="52">
        <f t="shared" si="1"/>
        <v>1235</v>
      </c>
      <c r="D13" s="52">
        <f t="shared" si="1"/>
        <v>1287</v>
      </c>
      <c r="E13" s="60">
        <f t="shared" si="2"/>
        <v>2467</v>
      </c>
      <c r="F13" s="85">
        <v>1198</v>
      </c>
      <c r="G13" s="85">
        <v>1269</v>
      </c>
      <c r="H13" s="85">
        <v>1322</v>
      </c>
      <c r="I13" s="64">
        <f t="shared" si="3"/>
        <v>55</v>
      </c>
      <c r="J13" s="73">
        <v>37</v>
      </c>
      <c r="K13" s="74">
        <v>18</v>
      </c>
      <c r="L13" s="25"/>
    </row>
    <row r="14" spans="1:12" ht="30.75" customHeight="1">
      <c r="A14" s="31" t="s">
        <v>60</v>
      </c>
      <c r="B14" s="51">
        <f t="shared" si="1"/>
        <v>2166</v>
      </c>
      <c r="C14" s="52">
        <f t="shared" si="1"/>
        <v>1017</v>
      </c>
      <c r="D14" s="52">
        <f t="shared" si="1"/>
        <v>1149</v>
      </c>
      <c r="E14" s="60">
        <f t="shared" si="2"/>
        <v>2145</v>
      </c>
      <c r="F14" s="85">
        <v>1008</v>
      </c>
      <c r="G14" s="85">
        <v>1137</v>
      </c>
      <c r="H14" s="85">
        <v>1116</v>
      </c>
      <c r="I14" s="64">
        <f t="shared" si="3"/>
        <v>21</v>
      </c>
      <c r="J14" s="73">
        <v>9</v>
      </c>
      <c r="K14" s="74">
        <v>12</v>
      </c>
      <c r="L14" s="25"/>
    </row>
    <row r="15" spans="1:12" ht="30.75" customHeight="1">
      <c r="A15" s="31" t="s">
        <v>61</v>
      </c>
      <c r="B15" s="51">
        <f t="shared" si="1"/>
        <v>4818</v>
      </c>
      <c r="C15" s="52">
        <f t="shared" si="1"/>
        <v>2266</v>
      </c>
      <c r="D15" s="52">
        <f t="shared" si="1"/>
        <v>2552</v>
      </c>
      <c r="E15" s="60">
        <f t="shared" si="2"/>
        <v>4761</v>
      </c>
      <c r="F15" s="85">
        <v>2238</v>
      </c>
      <c r="G15" s="85">
        <v>2523</v>
      </c>
      <c r="H15" s="85">
        <v>2561</v>
      </c>
      <c r="I15" s="64">
        <f t="shared" si="3"/>
        <v>57</v>
      </c>
      <c r="J15" s="73">
        <v>28</v>
      </c>
      <c r="K15" s="74">
        <v>29</v>
      </c>
      <c r="L15" s="25"/>
    </row>
    <row r="16" spans="1:12" ht="30.75" customHeight="1">
      <c r="A16" s="31" t="s">
        <v>62</v>
      </c>
      <c r="B16" s="51">
        <f t="shared" si="1"/>
        <v>1434</v>
      </c>
      <c r="C16" s="52">
        <f t="shared" si="1"/>
        <v>682</v>
      </c>
      <c r="D16" s="52">
        <f t="shared" si="1"/>
        <v>752</v>
      </c>
      <c r="E16" s="60">
        <f t="shared" si="2"/>
        <v>1423</v>
      </c>
      <c r="F16" s="85">
        <v>678</v>
      </c>
      <c r="G16" s="85">
        <v>745</v>
      </c>
      <c r="H16" s="85">
        <v>783</v>
      </c>
      <c r="I16" s="64">
        <f t="shared" si="3"/>
        <v>11</v>
      </c>
      <c r="J16" s="73">
        <v>4</v>
      </c>
      <c r="K16" s="74">
        <v>7</v>
      </c>
      <c r="L16" s="25"/>
    </row>
    <row r="17" spans="1:12" ht="30.75" customHeight="1">
      <c r="A17" s="31" t="s">
        <v>63</v>
      </c>
      <c r="B17" s="51">
        <f t="shared" si="1"/>
        <v>1886</v>
      </c>
      <c r="C17" s="52">
        <f t="shared" si="1"/>
        <v>883</v>
      </c>
      <c r="D17" s="52">
        <f t="shared" si="1"/>
        <v>1003</v>
      </c>
      <c r="E17" s="60">
        <f t="shared" si="2"/>
        <v>1871</v>
      </c>
      <c r="F17" s="85">
        <v>876</v>
      </c>
      <c r="G17" s="85">
        <v>995</v>
      </c>
      <c r="H17" s="85">
        <v>1015</v>
      </c>
      <c r="I17" s="64">
        <f t="shared" si="3"/>
        <v>15</v>
      </c>
      <c r="J17" s="73">
        <v>7</v>
      </c>
      <c r="K17" s="74">
        <v>8</v>
      </c>
      <c r="L17" s="25"/>
    </row>
    <row r="18" spans="1:12" ht="30.75" customHeight="1">
      <c r="A18" s="31" t="s">
        <v>64</v>
      </c>
      <c r="B18" s="51">
        <f t="shared" si="1"/>
        <v>1627</v>
      </c>
      <c r="C18" s="52">
        <f t="shared" si="1"/>
        <v>783</v>
      </c>
      <c r="D18" s="52">
        <f t="shared" si="1"/>
        <v>844</v>
      </c>
      <c r="E18" s="60">
        <f t="shared" si="2"/>
        <v>1617</v>
      </c>
      <c r="F18" s="85">
        <v>783</v>
      </c>
      <c r="G18" s="85">
        <v>834</v>
      </c>
      <c r="H18" s="85">
        <v>882</v>
      </c>
      <c r="I18" s="64">
        <f t="shared" si="3"/>
        <v>10</v>
      </c>
      <c r="J18" s="73">
        <v>0</v>
      </c>
      <c r="K18" s="74">
        <v>10</v>
      </c>
      <c r="L18" s="25"/>
    </row>
    <row r="19" spans="1:12" ht="30.75" customHeight="1" thickBot="1">
      <c r="A19" s="32" t="s">
        <v>65</v>
      </c>
      <c r="B19" s="53">
        <f t="shared" si="1"/>
        <v>1446</v>
      </c>
      <c r="C19" s="66">
        <f t="shared" si="1"/>
        <v>696</v>
      </c>
      <c r="D19" s="66">
        <f t="shared" si="1"/>
        <v>750</v>
      </c>
      <c r="E19" s="58">
        <f t="shared" si="2"/>
        <v>1440</v>
      </c>
      <c r="F19" s="86">
        <v>693</v>
      </c>
      <c r="G19" s="86">
        <v>747</v>
      </c>
      <c r="H19" s="86">
        <v>744</v>
      </c>
      <c r="I19" s="65">
        <f t="shared" si="3"/>
        <v>6</v>
      </c>
      <c r="J19" s="75">
        <v>3</v>
      </c>
      <c r="K19" s="76">
        <v>3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F22" sqref="F2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22" t="s">
        <v>44</v>
      </c>
      <c r="B4" s="124" t="s">
        <v>12</v>
      </c>
      <c r="C4" s="125"/>
      <c r="D4" s="124" t="s">
        <v>14</v>
      </c>
      <c r="E4" s="132"/>
      <c r="F4" s="132"/>
      <c r="G4" s="132"/>
      <c r="H4" s="132"/>
      <c r="I4" s="125"/>
      <c r="J4" s="124" t="s">
        <v>15</v>
      </c>
      <c r="K4" s="133"/>
    </row>
    <row r="5" spans="1:11" ht="19.5" customHeight="1">
      <c r="A5" s="123"/>
      <c r="B5" s="126"/>
      <c r="C5" s="127"/>
      <c r="D5" s="131" t="s">
        <v>13</v>
      </c>
      <c r="E5" s="131"/>
      <c r="F5" s="128" t="s">
        <v>16</v>
      </c>
      <c r="G5" s="129"/>
      <c r="H5" s="128" t="s">
        <v>17</v>
      </c>
      <c r="I5" s="129"/>
      <c r="J5" s="126"/>
      <c r="K5" s="134"/>
    </row>
    <row r="6" spans="1:11" s="1" customFormat="1" ht="21.75" customHeight="1">
      <c r="A6" s="33" t="s">
        <v>67</v>
      </c>
      <c r="B6" s="116">
        <f>B8-B7</f>
        <v>11</v>
      </c>
      <c r="C6" s="117"/>
      <c r="D6" s="116">
        <f>D8-D7</f>
        <v>-23</v>
      </c>
      <c r="E6" s="117"/>
      <c r="F6" s="116">
        <f>F8-F7</f>
        <v>-21</v>
      </c>
      <c r="G6" s="117"/>
      <c r="H6" s="116">
        <f>H8-H7</f>
        <v>-2</v>
      </c>
      <c r="I6" s="117"/>
      <c r="J6" s="137"/>
      <c r="K6" s="138"/>
    </row>
    <row r="7" spans="1:11" ht="21.75" customHeight="1">
      <c r="A7" s="34" t="s">
        <v>18</v>
      </c>
      <c r="B7" s="143">
        <v>19695</v>
      </c>
      <c r="C7" s="144"/>
      <c r="D7" s="145">
        <v>40072</v>
      </c>
      <c r="E7" s="146"/>
      <c r="F7" s="120">
        <v>19206</v>
      </c>
      <c r="G7" s="121"/>
      <c r="H7" s="118">
        <v>20866</v>
      </c>
      <c r="I7" s="119"/>
      <c r="J7" s="135"/>
      <c r="K7" s="136"/>
    </row>
    <row r="8" spans="1:11" ht="21.75" customHeight="1" thickBot="1">
      <c r="A8" s="35" t="s">
        <v>19</v>
      </c>
      <c r="B8" s="139">
        <v>19706</v>
      </c>
      <c r="C8" s="140"/>
      <c r="D8" s="141">
        <v>40049</v>
      </c>
      <c r="E8" s="142"/>
      <c r="F8" s="147">
        <v>19185</v>
      </c>
      <c r="G8" s="148"/>
      <c r="H8" s="149">
        <v>20864</v>
      </c>
      <c r="I8" s="150"/>
      <c r="J8" s="114"/>
      <c r="K8" s="11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03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2" t="s">
        <v>66</v>
      </c>
    </row>
    <row r="13" spans="1:11" ht="21.75" customHeight="1">
      <c r="A13" s="108" t="s">
        <v>11</v>
      </c>
      <c r="B13" s="111" t="s">
        <v>20</v>
      </c>
      <c r="C13" s="111" t="s">
        <v>21</v>
      </c>
      <c r="D13" s="111"/>
      <c r="E13" s="111"/>
      <c r="F13" s="111"/>
      <c r="G13" s="111"/>
      <c r="H13" s="92" t="s">
        <v>22</v>
      </c>
      <c r="I13" s="92" t="s">
        <v>23</v>
      </c>
      <c r="J13" s="111" t="s">
        <v>24</v>
      </c>
      <c r="K13" s="112" t="s">
        <v>2</v>
      </c>
    </row>
    <row r="14" spans="1:11" ht="21.75" customHeight="1">
      <c r="A14" s="109"/>
      <c r="B14" s="93"/>
      <c r="C14" s="106" t="s">
        <v>25</v>
      </c>
      <c r="D14" s="104" t="s">
        <v>3</v>
      </c>
      <c r="E14" s="105"/>
      <c r="F14" s="93" t="s">
        <v>4</v>
      </c>
      <c r="G14" s="93"/>
      <c r="H14" s="93"/>
      <c r="I14" s="93"/>
      <c r="J14" s="93"/>
      <c r="K14" s="113"/>
    </row>
    <row r="15" spans="1:11" ht="21.75" customHeight="1">
      <c r="A15" s="110"/>
      <c r="B15" s="93"/>
      <c r="C15" s="107"/>
      <c r="D15" s="6" t="s">
        <v>0</v>
      </c>
      <c r="E15" s="6" t="s">
        <v>1</v>
      </c>
      <c r="F15" s="6" t="s">
        <v>5</v>
      </c>
      <c r="G15" s="6" t="s">
        <v>6</v>
      </c>
      <c r="H15" s="93"/>
      <c r="I15" s="93"/>
      <c r="J15" s="93"/>
      <c r="K15" s="113"/>
    </row>
    <row r="16" spans="1:11" s="1" customFormat="1" ht="21.75" customHeight="1">
      <c r="A16" s="36" t="s">
        <v>43</v>
      </c>
      <c r="B16" s="7">
        <f>B17-B18</f>
        <v>-23</v>
      </c>
      <c r="C16" s="7">
        <f>C17-C18</f>
        <v>16</v>
      </c>
      <c r="D16" s="7">
        <f aca="true" t="shared" si="0" ref="D16:K16">D17-D18</f>
        <v>0</v>
      </c>
      <c r="E16" s="7">
        <f t="shared" si="0"/>
        <v>16</v>
      </c>
      <c r="F16" s="7">
        <f t="shared" si="0"/>
        <v>-5</v>
      </c>
      <c r="G16" s="7">
        <f t="shared" si="0"/>
        <v>21</v>
      </c>
      <c r="H16" s="7">
        <f t="shared" si="0"/>
        <v>-36</v>
      </c>
      <c r="I16" s="7">
        <f t="shared" si="0"/>
        <v>-3</v>
      </c>
      <c r="J16" s="7">
        <f t="shared" si="0"/>
        <v>-4</v>
      </c>
      <c r="K16" s="37">
        <f t="shared" si="0"/>
        <v>4</v>
      </c>
    </row>
    <row r="17" spans="1:12" ht="21.75" customHeight="1">
      <c r="A17" s="38" t="s">
        <v>26</v>
      </c>
      <c r="B17" s="8">
        <f>SUM(C17,H17,I17,J17,K17)</f>
        <v>266</v>
      </c>
      <c r="C17" s="8">
        <f>SUM(D17:E17)</f>
        <v>249</v>
      </c>
      <c r="D17" s="8">
        <v>128</v>
      </c>
      <c r="E17" s="8">
        <v>121</v>
      </c>
      <c r="F17" s="8">
        <v>116</v>
      </c>
      <c r="G17" s="8">
        <v>133</v>
      </c>
      <c r="H17" s="8">
        <v>11</v>
      </c>
      <c r="I17" s="8">
        <v>2</v>
      </c>
      <c r="J17" s="8">
        <v>0</v>
      </c>
      <c r="K17" s="39">
        <v>4</v>
      </c>
      <c r="L17" s="61"/>
    </row>
    <row r="18" spans="1:11" ht="21.75" customHeight="1" thickBot="1">
      <c r="A18" s="40" t="s">
        <v>27</v>
      </c>
      <c r="B18" s="41">
        <f>SUM(C18,H18,I18,J18,K18)</f>
        <v>289</v>
      </c>
      <c r="C18" s="41">
        <f>SUM(D18:E18)</f>
        <v>233</v>
      </c>
      <c r="D18" s="41">
        <v>128</v>
      </c>
      <c r="E18" s="41">
        <v>105</v>
      </c>
      <c r="F18" s="41">
        <v>121</v>
      </c>
      <c r="G18" s="41">
        <v>112</v>
      </c>
      <c r="H18" s="41">
        <v>47</v>
      </c>
      <c r="I18" s="41">
        <v>5</v>
      </c>
      <c r="J18" s="41">
        <v>4</v>
      </c>
      <c r="K18" s="4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94" t="s">
        <v>71</v>
      </c>
      <c r="H22" s="94"/>
      <c r="I22" s="94"/>
      <c r="J22" s="94"/>
      <c r="K22" s="94"/>
    </row>
    <row r="23" spans="1:11" ht="30" customHeight="1">
      <c r="A23" s="96" t="s">
        <v>28</v>
      </c>
      <c r="B23" s="98" t="s">
        <v>29</v>
      </c>
      <c r="C23" s="98" t="s">
        <v>30</v>
      </c>
      <c r="D23" s="98"/>
      <c r="E23" s="98"/>
      <c r="F23" s="98"/>
      <c r="G23" s="98"/>
      <c r="H23" s="98"/>
      <c r="I23" s="98"/>
      <c r="J23" s="98"/>
      <c r="K23" s="100"/>
    </row>
    <row r="24" spans="1:11" ht="30" customHeight="1" thickBot="1">
      <c r="A24" s="97"/>
      <c r="B24" s="99"/>
      <c r="C24" s="101" t="s">
        <v>31</v>
      </c>
      <c r="D24" s="102"/>
      <c r="E24" s="102"/>
      <c r="F24" s="102"/>
      <c r="G24" s="102"/>
      <c r="H24" s="102"/>
      <c r="I24" s="102"/>
      <c r="J24" s="102"/>
      <c r="K24" s="43" t="s">
        <v>32</v>
      </c>
    </row>
    <row r="25" spans="1:19" ht="30" customHeight="1" thickTop="1">
      <c r="A25" s="97"/>
      <c r="B25" s="99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40049</v>
      </c>
      <c r="C26" s="15">
        <f>SUM(C27:C28)</f>
        <v>5312</v>
      </c>
      <c r="D26" s="57">
        <f aca="true" t="shared" si="1" ref="D26:K26">SUM(D27:D28)</f>
        <v>22259</v>
      </c>
      <c r="E26" s="11">
        <f t="shared" si="1"/>
        <v>402</v>
      </c>
      <c r="F26" s="11">
        <f t="shared" si="1"/>
        <v>3208</v>
      </c>
      <c r="G26" s="11">
        <f t="shared" si="1"/>
        <v>3171</v>
      </c>
      <c r="H26" s="11">
        <f t="shared" si="1"/>
        <v>5214</v>
      </c>
      <c r="I26" s="11">
        <f t="shared" si="1"/>
        <v>6892</v>
      </c>
      <c r="J26" s="15">
        <f t="shared" si="1"/>
        <v>3372</v>
      </c>
      <c r="K26" s="59">
        <f t="shared" si="1"/>
        <v>12478</v>
      </c>
      <c r="N26" s="26"/>
    </row>
    <row r="27" spans="1:14" ht="30" customHeight="1">
      <c r="A27" s="46" t="s">
        <v>41</v>
      </c>
      <c r="B27" s="10">
        <f>SUM(C27,D27,K27)</f>
        <v>19185</v>
      </c>
      <c r="C27" s="77">
        <v>2746</v>
      </c>
      <c r="D27" s="16">
        <f>SUM(E27:J27)</f>
        <v>11772</v>
      </c>
      <c r="E27" s="79">
        <v>229</v>
      </c>
      <c r="F27" s="79">
        <v>1745</v>
      </c>
      <c r="G27" s="79">
        <v>1675</v>
      </c>
      <c r="H27" s="79">
        <v>2866</v>
      </c>
      <c r="I27" s="79">
        <v>3585</v>
      </c>
      <c r="J27" s="80">
        <v>1672</v>
      </c>
      <c r="K27" s="83">
        <v>4667</v>
      </c>
      <c r="L27" s="63"/>
      <c r="N27" s="26"/>
    </row>
    <row r="28" spans="1:14" ht="30" customHeight="1" thickBot="1">
      <c r="A28" s="47" t="s">
        <v>42</v>
      </c>
      <c r="B28" s="48">
        <f>SUM(C28,D28,K28)</f>
        <v>20864</v>
      </c>
      <c r="C28" s="78">
        <v>2566</v>
      </c>
      <c r="D28" s="49">
        <f>SUM(E28:J28)</f>
        <v>10487</v>
      </c>
      <c r="E28" s="81">
        <v>173</v>
      </c>
      <c r="F28" s="81">
        <v>1463</v>
      </c>
      <c r="G28" s="81">
        <v>1496</v>
      </c>
      <c r="H28" s="81">
        <v>2348</v>
      </c>
      <c r="I28" s="81">
        <v>3307</v>
      </c>
      <c r="J28" s="82">
        <v>1700</v>
      </c>
      <c r="K28" s="84">
        <v>7811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2017-07-07T01:58:08Z</dcterms:modified>
  <cp:category/>
  <cp:version/>
  <cp:contentType/>
  <cp:contentStatus/>
</cp:coreProperties>
</file>