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660" activeTab="1"/>
  </bookViews>
  <sheets>
    <sheet name="인구이동" sheetId="1" r:id="rId1"/>
    <sheet name="월별인구현황(외국인포함) " sheetId="2" r:id="rId2"/>
  </sheets>
  <definedNames>
    <definedName name="_xlnm.Print_Area" localSheetId="0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<sst xmlns="http://schemas.openxmlformats.org/spreadsheetml/2006/main" count="80" uniqueCount="72">
  <si>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</si>
  <si>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</si>
  <si>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</si>
  <si>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</si>
  <si>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</si>
  <si>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</si>
  <si>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</si>
  <si>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</si>
  <si>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</si>
  <si>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</si>
  <si>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</si>
  <si>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</si>
  <si>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</si>
  <si>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</si>
  <si>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</si>
  <si>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</si>
  <si>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</si>
  <si>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</si>
  <si>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</si>
  <si>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</si>
  <si>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</si>
  <si>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</si>
  <si>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</si>
  <si>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</si>
  <si>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</si>
  <si>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</si>
  <si>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</si>
  <si>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</si>
  <si>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</si>
  <si>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</si>
  <si>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</si>
  <si>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</si>
  <si>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</si>
  <si>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</si>
  <si>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</si>
  <si>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</si>
  <si>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</si>
  <si>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</si>
  <si>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</si>
  <si>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</si>
  <si>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</si>
  <si>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</si>
  <si>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</si>
  <si>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</si>
  <si>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</si>
  <si>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</si>
  <si>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</si>
  <si>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</si>
  <si>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</si>
  <si>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</si>
  <si>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</si>
  <si>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</si>
  <si>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</si>
  <si>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</si>
  <si>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</si>
  <si>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</si>
  <si>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</si>
  <si>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</si>
  <si>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</si>
  <si>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</si>
  <si>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</si>
  <si>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</si>
  <si>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</si>
  <si>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</si>
  <si>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</si>
  <si>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</si>
  <si>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</si>
  <si>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</si>
  <si>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</si>
  <si>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1. 31.현재, 단위:명)</t>
    </r>
  </si>
  <si>
    <r>
      <t>주민등록에 의한 인구이동 (1월)</t>
    </r>
    <r>
      <rPr>
        <sz val="12"/>
        <rFont val="돋움"/>
        <family val="3"/>
      </rPr>
      <t xml:space="preserve">(외국인 제외) </t>
    </r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</si>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</sst>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41" fontId="20" fillId="35" borderId="25" xfId="65" applyNumberFormat="1" applyFont="1" applyFill="1" applyBorder="1" applyAlignment="1">
      <alignment horizontal="center" vertical="center"/>
      <protection/>
    </xf>
    <xf numFmtId="41" fontId="19" fillId="0" borderId="26" xfId="65" applyNumberFormat="1" applyFont="1" applyFill="1" applyBorder="1" applyAlignment="1">
      <alignment horizontal="center" vertical="center"/>
      <protection/>
    </xf>
    <xf numFmtId="41" fontId="15" fillId="0" borderId="26" xfId="65" applyNumberFormat="1" applyFont="1" applyFill="1" applyBorder="1" applyAlignment="1">
      <alignment horizontal="center" vertical="center"/>
      <protection/>
    </xf>
    <xf numFmtId="41" fontId="19" fillId="0" borderId="21" xfId="65" applyNumberFormat="1" applyFont="1" applyFill="1" applyBorder="1" applyAlignment="1">
      <alignment horizontal="center" vertical="center"/>
      <protection/>
    </xf>
    <xf numFmtId="41" fontId="20" fillId="35" borderId="21" xfId="49" applyFont="1" applyFill="1" applyBorder="1" applyAlignment="1">
      <alignment horizontal="right" vertical="center"/>
    </xf>
    <xf numFmtId="41" fontId="20" fillId="35" borderId="22" xfId="49" applyFont="1" applyFill="1" applyBorder="1" applyAlignment="1">
      <alignment horizontal="right" vertical="center"/>
    </xf>
    <xf numFmtId="179" fontId="19" fillId="35" borderId="21" xfId="0" applyNumberFormat="1" applyFont="1" applyFill="1" applyBorder="1" applyAlignment="1">
      <alignment vertical="center"/>
    </xf>
    <xf numFmtId="178" fontId="7" fillId="34" borderId="27" xfId="0" applyNumberFormat="1" applyFont="1" applyFill="1" applyBorder="1" applyAlignment="1">
      <alignment horizontal="center" vertical="center" shrinkToFit="1"/>
    </xf>
    <xf numFmtId="179" fontId="19" fillId="0" borderId="21" xfId="0" applyNumberFormat="1" applyFont="1" applyBorder="1" applyAlignment="1">
      <alignment vertical="center"/>
    </xf>
    <xf numFmtId="178" fontId="7" fillId="34" borderId="28" xfId="0" applyNumberFormat="1" applyFont="1" applyFill="1" applyBorder="1" applyAlignment="1">
      <alignment horizontal="center" vertical="center" shrinkToFit="1"/>
    </xf>
    <xf numFmtId="179" fontId="19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41" fontId="20" fillId="0" borderId="29" xfId="49" applyFont="1" applyFill="1" applyBorder="1" applyAlignment="1">
      <alignment horizontal="right" vertical="center"/>
    </xf>
    <xf numFmtId="41" fontId="20" fillId="0" borderId="21" xfId="49" applyFont="1" applyFill="1" applyBorder="1" applyAlignment="1">
      <alignment horizontal="right" vertical="center"/>
    </xf>
    <xf numFmtId="41" fontId="15" fillId="0" borderId="21" xfId="65" applyNumberFormat="1" applyFont="1" applyFill="1" applyBorder="1" applyAlignment="1">
      <alignment horizontal="center" vertical="center"/>
      <protection/>
    </xf>
    <xf numFmtId="41" fontId="15" fillId="0" borderId="30" xfId="65" applyNumberFormat="1" applyFont="1" applyFill="1" applyBorder="1" applyAlignment="1">
      <alignment horizontal="center" vertical="center"/>
      <protection/>
    </xf>
    <xf numFmtId="179" fontId="19" fillId="0" borderId="31" xfId="0" applyNumberFormat="1" applyFont="1" applyBorder="1" applyAlignment="1">
      <alignment vertical="center"/>
    </xf>
    <xf numFmtId="41" fontId="20" fillId="0" borderId="32" xfId="49" applyFont="1" applyFill="1" applyBorder="1" applyAlignment="1">
      <alignment horizontal="right" vertical="center"/>
    </xf>
    <xf numFmtId="41" fontId="19" fillId="0" borderId="30" xfId="65" applyNumberFormat="1" applyFont="1" applyFill="1" applyBorder="1" applyAlignment="1">
      <alignment horizontal="center" vertical="center"/>
      <protection/>
    </xf>
    <xf numFmtId="41" fontId="23" fillId="38" borderId="32" xfId="49" applyFont="1" applyFill="1" applyBorder="1" applyAlignment="1">
      <alignment horizontal="right" vertical="center"/>
    </xf>
    <xf numFmtId="41" fontId="23" fillId="38" borderId="33" xfId="49" applyFont="1" applyFill="1" applyBorder="1" applyAlignment="1">
      <alignment horizontal="right" vertical="center"/>
    </xf>
    <xf numFmtId="41" fontId="23" fillId="38" borderId="11" xfId="49" applyFont="1" applyFill="1" applyBorder="1" applyAlignment="1">
      <alignment horizontal="right" vertical="center"/>
    </xf>
    <xf numFmtId="41" fontId="23" fillId="38" borderId="17" xfId="49" applyFont="1" applyFill="1" applyBorder="1" applyAlignment="1">
      <alignment horizontal="right" vertical="center"/>
    </xf>
    <xf numFmtId="41" fontId="23" fillId="38" borderId="21" xfId="49" applyFont="1" applyFill="1" applyBorder="1" applyAlignment="1">
      <alignment horizontal="right" vertical="center"/>
    </xf>
    <xf numFmtId="41" fontId="23" fillId="38" borderId="22" xfId="49" applyFont="1" applyFill="1" applyBorder="1" applyAlignment="1">
      <alignment horizontal="right" vertical="center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34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1" xfId="64" applyNumberFormat="1" applyFont="1" applyFill="1" applyBorder="1" applyAlignment="1">
      <alignment horizontal="center" vertical="center"/>
      <protection/>
    </xf>
    <xf numFmtId="178" fontId="7" fillId="0" borderId="35" xfId="64" applyNumberFormat="1" applyFont="1" applyFill="1" applyBorder="1" applyAlignment="1">
      <alignment horizontal="center" vertical="center"/>
      <protection/>
    </xf>
    <xf numFmtId="178" fontId="7" fillId="0" borderId="23" xfId="64" applyNumberFormat="1" applyFont="1" applyBorder="1" applyAlignment="1">
      <alignment horizontal="center" vertical="center"/>
      <protection/>
    </xf>
    <xf numFmtId="178" fontId="7" fillId="0" borderId="36" xfId="64" applyNumberFormat="1" applyFont="1" applyFill="1" applyBorder="1" applyAlignment="1">
      <alignment horizontal="center" vertical="center"/>
      <protection/>
    </xf>
    <xf numFmtId="179" fontId="59" fillId="0" borderId="31" xfId="64" applyNumberFormat="1" applyFont="1" applyBorder="1" applyAlignment="1">
      <alignment vertical="center"/>
      <protection/>
    </xf>
    <xf numFmtId="179" fontId="59" fillId="0" borderId="10" xfId="64" applyNumberFormat="1" applyFont="1" applyBorder="1" applyAlignment="1">
      <alignment vertical="center"/>
      <protection/>
    </xf>
    <xf numFmtId="179" fontId="59" fillId="0" borderId="21" xfId="64" applyNumberFormat="1" applyFont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3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3" xfId="48" applyNumberFormat="1" applyFont="1" applyBorder="1" applyAlignment="1">
      <alignment horizontal="center" vertical="center"/>
    </xf>
    <xf numFmtId="178" fontId="7" fillId="0" borderId="37" xfId="50" applyNumberFormat="1" applyFont="1" applyBorder="1" applyAlignment="1" quotePrefix="1">
      <alignment horizontal="center" vertical="center"/>
    </xf>
    <xf numFmtId="178" fontId="7" fillId="0" borderId="38" xfId="50" applyNumberFormat="1" applyFont="1" applyBorder="1" applyAlignment="1" quotePrefix="1">
      <alignment horizontal="center" vertical="center"/>
    </xf>
    <xf numFmtId="178" fontId="7" fillId="0" borderId="34" xfId="48" applyNumberFormat="1" applyFont="1" applyBorder="1" applyAlignment="1">
      <alignment horizontal="center" vertical="center"/>
    </xf>
    <xf numFmtId="178" fontId="7" fillId="0" borderId="25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9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9" xfId="48" applyNumberFormat="1" applyFont="1" applyBorder="1" applyAlignment="1">
      <alignment horizontal="center" vertical="center"/>
    </xf>
    <xf numFmtId="178" fontId="7" fillId="0" borderId="37" xfId="50" applyNumberFormat="1" applyFont="1" applyFill="1" applyBorder="1" applyAlignment="1">
      <alignment horizontal="center" vertical="center"/>
    </xf>
    <xf numFmtId="178" fontId="7" fillId="0" borderId="38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8" fontId="7" fillId="0" borderId="37" xfId="50" applyNumberFormat="1" applyFont="1" applyFill="1" applyBorder="1" applyAlignment="1" quotePrefix="1">
      <alignment horizontal="center" vertical="center"/>
    </xf>
    <xf numFmtId="178" fontId="7" fillId="0" borderId="38" xfId="50" applyNumberFormat="1" applyFont="1" applyFill="1" applyBorder="1" applyAlignment="1" quotePrefix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176" fontId="7" fillId="0" borderId="34" xfId="48" applyNumberFormat="1" applyFont="1" applyBorder="1" applyAlignment="1">
      <alignment horizontal="center" vertical="center"/>
    </xf>
    <xf numFmtId="176" fontId="7" fillId="0" borderId="36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9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9" xfId="5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6" xfId="0" applyFont="1" applyFill="1" applyBorder="1" applyAlignment="1">
      <alignment horizontal="center" vertical="center" shrinkToFit="1"/>
    </xf>
    <xf numFmtId="0" fontId="18" fillId="35" borderId="31" xfId="65" applyFont="1" applyFill="1" applyBorder="1" applyAlignment="1">
      <alignment horizontal="center" vertical="center" wrapText="1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3" xfId="65" applyFont="1" applyFill="1" applyBorder="1" applyAlignment="1">
      <alignment horizontal="center" vertical="center"/>
      <protection/>
    </xf>
    <xf numFmtId="0" fontId="18" fillId="35" borderId="49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M12" sqref="M1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88" t="s">
        <v>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" thickBot="1">
      <c r="A3" s="115" t="s">
        <v>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9.5" customHeight="1">
      <c r="A4" s="107" t="s">
        <v>44</v>
      </c>
      <c r="B4" s="109" t="s">
        <v>12</v>
      </c>
      <c r="C4" s="110"/>
      <c r="D4" s="109" t="s">
        <v>14</v>
      </c>
      <c r="E4" s="117"/>
      <c r="F4" s="117"/>
      <c r="G4" s="117"/>
      <c r="H4" s="117"/>
      <c r="I4" s="110"/>
      <c r="J4" s="109" t="s">
        <v>15</v>
      </c>
      <c r="K4" s="118"/>
    </row>
    <row r="5" spans="1:11" ht="19.5" customHeight="1">
      <c r="A5" s="108"/>
      <c r="B5" s="111"/>
      <c r="C5" s="112"/>
      <c r="D5" s="116" t="s">
        <v>13</v>
      </c>
      <c r="E5" s="116"/>
      <c r="F5" s="113" t="s">
        <v>16</v>
      </c>
      <c r="G5" s="114"/>
      <c r="H5" s="113" t="s">
        <v>17</v>
      </c>
      <c r="I5" s="114"/>
      <c r="J5" s="111"/>
      <c r="K5" s="119"/>
    </row>
    <row r="6" spans="1:11" s="1" customFormat="1" ht="21.75" customHeight="1">
      <c r="A6" s="33" t="s">
        <v>67</v>
      </c>
      <c r="B6" s="103">
        <f>B8-B7</f>
        <v>-3</v>
      </c>
      <c r="C6" s="104"/>
      <c r="D6" s="103">
        <f>D8-D7</f>
        <v>-99</v>
      </c>
      <c r="E6" s="104"/>
      <c r="F6" s="103">
        <f>F8-F7</f>
        <v>-58</v>
      </c>
      <c r="G6" s="104"/>
      <c r="H6" s="103">
        <f>H8-H7</f>
        <v>-41</v>
      </c>
      <c r="I6" s="104"/>
      <c r="J6" s="91"/>
      <c r="K6" s="92"/>
    </row>
    <row r="7" spans="1:11" ht="21.75" customHeight="1">
      <c r="A7" s="34" t="s">
        <v>18</v>
      </c>
      <c r="B7" s="97">
        <v>19598</v>
      </c>
      <c r="C7" s="98"/>
      <c r="D7" s="99">
        <f>SUM(F7:I7)</f>
        <v>40241</v>
      </c>
      <c r="E7" s="100"/>
      <c r="F7" s="124">
        <v>19244</v>
      </c>
      <c r="G7" s="125"/>
      <c r="H7" s="122">
        <v>20997</v>
      </c>
      <c r="I7" s="123"/>
      <c r="J7" s="89"/>
      <c r="K7" s="90"/>
    </row>
    <row r="8" spans="1:11" ht="21.75" customHeight="1" thickBot="1">
      <c r="A8" s="35" t="s">
        <v>19</v>
      </c>
      <c r="B8" s="93">
        <v>19595</v>
      </c>
      <c r="C8" s="94"/>
      <c r="D8" s="95">
        <f>SUM(F8:I8)</f>
        <v>40142</v>
      </c>
      <c r="E8" s="96"/>
      <c r="F8" s="101">
        <v>19186</v>
      </c>
      <c r="G8" s="102"/>
      <c r="H8" s="105">
        <v>20956</v>
      </c>
      <c r="I8" s="106"/>
      <c r="J8" s="120"/>
      <c r="K8" s="121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88" t="s">
        <v>70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3" ht="21.75" customHeight="1" thickBot="1">
      <c r="A12" s="126" t="s">
        <v>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M12" s="2" t="s">
        <v>66</v>
      </c>
    </row>
    <row r="13" spans="1:11" ht="21.75" customHeight="1">
      <c r="A13" s="133" t="s">
        <v>11</v>
      </c>
      <c r="B13" s="136" t="s">
        <v>20</v>
      </c>
      <c r="C13" s="136" t="s">
        <v>21</v>
      </c>
      <c r="D13" s="136"/>
      <c r="E13" s="136"/>
      <c r="F13" s="136"/>
      <c r="G13" s="136"/>
      <c r="H13" s="127" t="s">
        <v>22</v>
      </c>
      <c r="I13" s="127" t="s">
        <v>23</v>
      </c>
      <c r="J13" s="136" t="s">
        <v>24</v>
      </c>
      <c r="K13" s="137" t="s">
        <v>2</v>
      </c>
    </row>
    <row r="14" spans="1:11" ht="21.75" customHeight="1">
      <c r="A14" s="134"/>
      <c r="B14" s="128"/>
      <c r="C14" s="131" t="s">
        <v>25</v>
      </c>
      <c r="D14" s="129" t="s">
        <v>3</v>
      </c>
      <c r="E14" s="130"/>
      <c r="F14" s="128" t="s">
        <v>4</v>
      </c>
      <c r="G14" s="128"/>
      <c r="H14" s="128"/>
      <c r="I14" s="128"/>
      <c r="J14" s="128"/>
      <c r="K14" s="138"/>
    </row>
    <row r="15" spans="1:11" ht="21.75" customHeight="1">
      <c r="A15" s="135"/>
      <c r="B15" s="128"/>
      <c r="C15" s="132"/>
      <c r="D15" s="6" t="s">
        <v>0</v>
      </c>
      <c r="E15" s="6" t="s">
        <v>1</v>
      </c>
      <c r="F15" s="6" t="s">
        <v>5</v>
      </c>
      <c r="G15" s="6" t="s">
        <v>6</v>
      </c>
      <c r="H15" s="128"/>
      <c r="I15" s="128"/>
      <c r="J15" s="128"/>
      <c r="K15" s="138"/>
    </row>
    <row r="16" spans="1:11" s="1" customFormat="1" ht="21.75" customHeight="1">
      <c r="A16" s="36" t="s">
        <v>43</v>
      </c>
      <c r="B16" s="7">
        <f>B17-B18</f>
        <v>-99</v>
      </c>
      <c r="C16" s="7">
        <f>C17-C18</f>
        <v>-66</v>
      </c>
      <c r="D16" s="7">
        <f aca="true" t="shared" si="0" ref="D16:K16">D17-D18</f>
        <v>-36</v>
      </c>
      <c r="E16" s="7">
        <f t="shared" si="0"/>
        <v>-30</v>
      </c>
      <c r="F16" s="7">
        <f t="shared" si="0"/>
        <v>-22</v>
      </c>
      <c r="G16" s="7">
        <f t="shared" si="0"/>
        <v>-44</v>
      </c>
      <c r="H16" s="7">
        <f t="shared" si="0"/>
        <v>-34</v>
      </c>
      <c r="I16" s="7">
        <f t="shared" si="0"/>
        <v>1</v>
      </c>
      <c r="J16" s="7">
        <f t="shared" si="0"/>
        <v>-1</v>
      </c>
      <c r="K16" s="37">
        <f t="shared" si="0"/>
        <v>1</v>
      </c>
    </row>
    <row r="17" spans="1:12" ht="21.75" customHeight="1">
      <c r="A17" s="38" t="s">
        <v>26</v>
      </c>
      <c r="B17" s="8">
        <f>SUM(C17,H17,I17,J17,K17)</f>
        <v>315</v>
      </c>
      <c r="C17" s="8">
        <f>SUM(D17:E17)</f>
        <v>300</v>
      </c>
      <c r="D17" s="8">
        <v>154</v>
      </c>
      <c r="E17" s="8">
        <v>146</v>
      </c>
      <c r="F17" s="8">
        <v>189</v>
      </c>
      <c r="G17" s="8">
        <v>111</v>
      </c>
      <c r="H17" s="8">
        <v>11</v>
      </c>
      <c r="I17" s="8">
        <v>2</v>
      </c>
      <c r="J17" s="8">
        <v>0</v>
      </c>
      <c r="K17" s="39">
        <v>2</v>
      </c>
      <c r="L17" s="61"/>
    </row>
    <row r="18" spans="1:11" ht="21.75" customHeight="1" thickBot="1">
      <c r="A18" s="40" t="s">
        <v>27</v>
      </c>
      <c r="B18" s="41">
        <f>SUM(C18,H18,I18,J18,K18)</f>
        <v>414</v>
      </c>
      <c r="C18" s="41">
        <f>SUM(D18:E18)</f>
        <v>366</v>
      </c>
      <c r="D18" s="41">
        <v>190</v>
      </c>
      <c r="E18" s="41">
        <v>176</v>
      </c>
      <c r="F18" s="41">
        <v>211</v>
      </c>
      <c r="G18" s="41">
        <v>155</v>
      </c>
      <c r="H18" s="41">
        <v>45</v>
      </c>
      <c r="I18" s="41">
        <v>1</v>
      </c>
      <c r="J18" s="41">
        <v>1</v>
      </c>
      <c r="K18" s="42">
        <v>1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88" t="s">
        <v>71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7.25" customHeight="1" thickBot="1">
      <c r="A22" s="5"/>
      <c r="B22" s="5"/>
      <c r="C22" s="5"/>
      <c r="D22" s="5"/>
      <c r="E22" s="5"/>
      <c r="F22" s="5"/>
      <c r="G22" s="139" t="s">
        <v>69</v>
      </c>
      <c r="H22" s="139"/>
      <c r="I22" s="139"/>
      <c r="J22" s="139"/>
      <c r="K22" s="139"/>
    </row>
    <row r="23" spans="1:11" ht="30" customHeight="1">
      <c r="A23" s="140" t="s">
        <v>28</v>
      </c>
      <c r="B23" s="142" t="s">
        <v>29</v>
      </c>
      <c r="C23" s="142" t="s">
        <v>30</v>
      </c>
      <c r="D23" s="142"/>
      <c r="E23" s="142"/>
      <c r="F23" s="142"/>
      <c r="G23" s="142"/>
      <c r="H23" s="142"/>
      <c r="I23" s="142"/>
      <c r="J23" s="142"/>
      <c r="K23" s="144"/>
    </row>
    <row r="24" spans="1:11" ht="30" customHeight="1" thickBot="1">
      <c r="A24" s="141"/>
      <c r="B24" s="143"/>
      <c r="C24" s="145" t="s">
        <v>31</v>
      </c>
      <c r="D24" s="146"/>
      <c r="E24" s="146"/>
      <c r="F24" s="146"/>
      <c r="G24" s="146"/>
      <c r="H24" s="146"/>
      <c r="I24" s="146"/>
      <c r="J24" s="146"/>
      <c r="K24" s="43" t="s">
        <v>32</v>
      </c>
    </row>
    <row r="25" spans="1:19" ht="30" customHeight="1" thickTop="1">
      <c r="A25" s="141"/>
      <c r="B25" s="143"/>
      <c r="C25" s="9" t="s">
        <v>10</v>
      </c>
      <c r="D25" s="12" t="s">
        <v>29</v>
      </c>
      <c r="E25" s="13" t="s">
        <v>33</v>
      </c>
      <c r="F25" s="13" t="s">
        <v>34</v>
      </c>
      <c r="G25" s="13" t="s">
        <v>35</v>
      </c>
      <c r="H25" s="13" t="s">
        <v>36</v>
      </c>
      <c r="I25" s="13" t="s">
        <v>37</v>
      </c>
      <c r="J25" s="14" t="s">
        <v>38</v>
      </c>
      <c r="K25" s="44" t="s">
        <v>39</v>
      </c>
      <c r="S25" s="62"/>
    </row>
    <row r="26" spans="1:14" ht="30" customHeight="1">
      <c r="A26" s="45" t="s">
        <v>40</v>
      </c>
      <c r="B26" s="11">
        <f>SUM(B27:B28)</f>
        <v>40142</v>
      </c>
      <c r="C26" s="15">
        <f>SUM(C27:C28)</f>
        <v>5429</v>
      </c>
      <c r="D26" s="57">
        <f aca="true" t="shared" si="1" ref="D26:K26">SUM(D27:D28)</f>
        <v>22429</v>
      </c>
      <c r="E26" s="11">
        <f t="shared" si="1"/>
        <v>402</v>
      </c>
      <c r="F26" s="11">
        <f t="shared" si="1"/>
        <v>3251</v>
      </c>
      <c r="G26" s="11">
        <f t="shared" si="1"/>
        <v>3214</v>
      </c>
      <c r="H26" s="11">
        <f t="shared" si="1"/>
        <v>5306</v>
      </c>
      <c r="I26" s="11">
        <f t="shared" si="1"/>
        <v>6870</v>
      </c>
      <c r="J26" s="15">
        <f t="shared" si="1"/>
        <v>3386</v>
      </c>
      <c r="K26" s="59">
        <f t="shared" si="1"/>
        <v>12284</v>
      </c>
      <c r="N26" s="26"/>
    </row>
    <row r="27" spans="1:14" ht="30" customHeight="1">
      <c r="A27" s="46" t="s">
        <v>41</v>
      </c>
      <c r="B27" s="10">
        <f>SUM(C27,D27,K27)</f>
        <v>19186</v>
      </c>
      <c r="C27" s="77">
        <v>2806</v>
      </c>
      <c r="D27" s="16">
        <f>SUM(E27:J27)</f>
        <v>11833</v>
      </c>
      <c r="E27" s="79">
        <v>227</v>
      </c>
      <c r="F27" s="79">
        <v>1771</v>
      </c>
      <c r="G27" s="79">
        <v>1691</v>
      </c>
      <c r="H27" s="79">
        <v>2915</v>
      </c>
      <c r="I27" s="79">
        <v>3562</v>
      </c>
      <c r="J27" s="80">
        <v>1667</v>
      </c>
      <c r="K27" s="83">
        <v>4547</v>
      </c>
      <c r="L27" s="63"/>
      <c r="N27" s="26"/>
    </row>
    <row r="28" spans="1:14" ht="30" customHeight="1" thickBot="1">
      <c r="A28" s="47" t="s">
        <v>42</v>
      </c>
      <c r="B28" s="48">
        <f>SUM(C28,D28,K28)</f>
        <v>20956</v>
      </c>
      <c r="C28" s="78">
        <v>2623</v>
      </c>
      <c r="D28" s="49">
        <f>SUM(E28:J28)</f>
        <v>10596</v>
      </c>
      <c r="E28" s="81">
        <v>175</v>
      </c>
      <c r="F28" s="81">
        <v>1480</v>
      </c>
      <c r="G28" s="81">
        <v>1523</v>
      </c>
      <c r="H28" s="81">
        <v>2391</v>
      </c>
      <c r="I28" s="81">
        <v>3308</v>
      </c>
      <c r="J28" s="82">
        <v>1719</v>
      </c>
      <c r="K28" s="84">
        <v>7737</v>
      </c>
      <c r="N28" s="26"/>
    </row>
    <row r="29" ht="14.25">
      <c r="N29" s="26"/>
    </row>
    <row r="30" spans="4:14" ht="14.25">
      <c r="D30" s="26"/>
      <c r="N30" s="26"/>
    </row>
    <row r="31" ht="14.25">
      <c r="D31" s="26"/>
    </row>
    <row r="32" ht="13.5" customHeight="1"/>
    <row r="35" ht="14.25">
      <c r="K35" s="2" t="s">
        <v>68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5" zoomScaleNormal="95" zoomScalePageLayoutView="0" workbookViewId="0" topLeftCell="A1">
      <selection activeCell="E6" sqref="E6:H6"/>
    </sheetView>
  </sheetViews>
  <sheetFormatPr defaultColWidth="9.33203125" defaultRowHeight="12"/>
  <cols>
    <col min="1" max="1" width="14" style="18" customWidth="1"/>
    <col min="2" max="2" width="13.5" style="18" customWidth="1"/>
    <col min="3" max="3" width="13.83203125" style="18" customWidth="1"/>
    <col min="4" max="4" width="13.66015625" style="18" customWidth="1"/>
    <col min="5" max="6" width="14.16015625" style="18" customWidth="1"/>
    <col min="7" max="7" width="14" style="18" customWidth="1"/>
    <col min="8" max="8" width="14.5" style="18" customWidth="1"/>
    <col min="9" max="9" width="11.66015625" style="18" customWidth="1"/>
    <col min="10" max="10" width="11.5" style="18" customWidth="1"/>
    <col min="11" max="11" width="11.33203125" style="18" customWidth="1"/>
    <col min="12" max="12" width="23.66015625" style="18" customWidth="1"/>
    <col min="13" max="16384" width="9.33203125" style="18" customWidth="1"/>
  </cols>
  <sheetData>
    <row r="1" spans="1:1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6.5" customHeight="1" thickBot="1">
      <c r="A5" s="20" t="s">
        <v>45</v>
      </c>
      <c r="B5" s="21"/>
      <c r="C5" s="22"/>
      <c r="D5" s="22"/>
      <c r="E5" s="22"/>
      <c r="F5" s="23"/>
      <c r="G5" s="23"/>
      <c r="H5" s="23"/>
      <c r="I5" s="23"/>
      <c r="J5" s="23"/>
      <c r="K5" s="23" t="s">
        <v>46</v>
      </c>
    </row>
    <row r="6" spans="1:11" s="24" customFormat="1" ht="34.5" customHeight="1">
      <c r="A6" s="150" t="s">
        <v>47</v>
      </c>
      <c r="B6" s="148" t="s">
        <v>48</v>
      </c>
      <c r="C6" s="148"/>
      <c r="D6" s="148"/>
      <c r="E6" s="147" t="s">
        <v>49</v>
      </c>
      <c r="F6" s="147"/>
      <c r="G6" s="147"/>
      <c r="H6" s="147"/>
      <c r="I6" s="147" t="s">
        <v>50</v>
      </c>
      <c r="J6" s="148"/>
      <c r="K6" s="149"/>
    </row>
    <row r="7" spans="1:11" s="24" customFormat="1" ht="24" customHeight="1">
      <c r="A7" s="151"/>
      <c r="B7" s="27" t="s">
        <v>51</v>
      </c>
      <c r="C7" s="27" t="s">
        <v>52</v>
      </c>
      <c r="D7" s="27" t="s">
        <v>53</v>
      </c>
      <c r="E7" s="27" t="s">
        <v>51</v>
      </c>
      <c r="F7" s="27" t="s">
        <v>52</v>
      </c>
      <c r="G7" s="27" t="s">
        <v>53</v>
      </c>
      <c r="H7" s="27" t="s">
        <v>54</v>
      </c>
      <c r="I7" s="27" t="s">
        <v>51</v>
      </c>
      <c r="J7" s="27" t="s">
        <v>52</v>
      </c>
      <c r="K7" s="28" t="s">
        <v>53</v>
      </c>
    </row>
    <row r="8" spans="1:12" ht="30.75" customHeight="1" thickBot="1">
      <c r="A8" s="29" t="s">
        <v>13</v>
      </c>
      <c r="B8" s="50">
        <f>SUM(C8:D8)</f>
        <v>40558</v>
      </c>
      <c r="C8" s="50">
        <f aca="true" t="shared" si="0" ref="C8:K8">SUM(C9:C19)</f>
        <v>19367</v>
      </c>
      <c r="D8" s="50">
        <f t="shared" si="0"/>
        <v>21191</v>
      </c>
      <c r="E8" s="56">
        <f t="shared" si="0"/>
        <v>40142</v>
      </c>
      <c r="F8" s="56">
        <f t="shared" si="0"/>
        <v>19186</v>
      </c>
      <c r="G8" s="56">
        <f t="shared" si="0"/>
        <v>20956</v>
      </c>
      <c r="H8" s="56">
        <f t="shared" si="0"/>
        <v>19595</v>
      </c>
      <c r="I8" s="54">
        <f t="shared" si="0"/>
        <v>416</v>
      </c>
      <c r="J8" s="54">
        <f t="shared" si="0"/>
        <v>181</v>
      </c>
      <c r="K8" s="55">
        <f t="shared" si="0"/>
        <v>235</v>
      </c>
      <c r="L8" s="25"/>
    </row>
    <row r="9" spans="1:12" ht="30.75" customHeight="1">
      <c r="A9" s="30" t="s">
        <v>55</v>
      </c>
      <c r="B9" s="70">
        <f>SUM(E9,I9)</f>
        <v>18930</v>
      </c>
      <c r="C9" s="67">
        <f>SUM(F9,J9)</f>
        <v>9122</v>
      </c>
      <c r="D9" s="67">
        <f>SUM(G9,K9)</f>
        <v>9808</v>
      </c>
      <c r="E9" s="68">
        <f>SUM(F9:G9)</f>
        <v>18754</v>
      </c>
      <c r="F9" s="85">
        <v>9051</v>
      </c>
      <c r="G9" s="85">
        <v>9703</v>
      </c>
      <c r="H9" s="85">
        <v>8035</v>
      </c>
      <c r="I9" s="69">
        <f>SUM(J9:K9)</f>
        <v>176</v>
      </c>
      <c r="J9" s="71">
        <v>71</v>
      </c>
      <c r="K9" s="72">
        <v>105</v>
      </c>
      <c r="L9" s="25"/>
    </row>
    <row r="10" spans="1:12" ht="30.75" customHeight="1">
      <c r="A10" s="31" t="s">
        <v>56</v>
      </c>
      <c r="B10" s="51">
        <f aca="true" t="shared" si="1" ref="B10:D19">SUM(E10,I10)</f>
        <v>2302</v>
      </c>
      <c r="C10" s="52">
        <f t="shared" si="1"/>
        <v>1080</v>
      </c>
      <c r="D10" s="52">
        <f t="shared" si="1"/>
        <v>1222</v>
      </c>
      <c r="E10" s="60">
        <f aca="true" t="shared" si="2" ref="E10:E19">SUM(F10:G10)</f>
        <v>2287</v>
      </c>
      <c r="F10" s="86">
        <v>1077</v>
      </c>
      <c r="G10" s="86">
        <v>1210</v>
      </c>
      <c r="H10" s="86">
        <v>1268</v>
      </c>
      <c r="I10" s="64">
        <f aca="true" t="shared" si="3" ref="I10:I19">SUM(J10:K10)</f>
        <v>15</v>
      </c>
      <c r="J10" s="73">
        <v>3</v>
      </c>
      <c r="K10" s="74">
        <v>12</v>
      </c>
      <c r="L10" s="25"/>
    </row>
    <row r="11" spans="1:12" ht="30.75" customHeight="1">
      <c r="A11" s="31" t="s">
        <v>57</v>
      </c>
      <c r="B11" s="51">
        <f t="shared" si="1"/>
        <v>1648</v>
      </c>
      <c r="C11" s="52">
        <f t="shared" si="1"/>
        <v>799</v>
      </c>
      <c r="D11" s="52">
        <f t="shared" si="1"/>
        <v>849</v>
      </c>
      <c r="E11" s="60">
        <f t="shared" si="2"/>
        <v>1630</v>
      </c>
      <c r="F11" s="86">
        <v>795</v>
      </c>
      <c r="G11" s="86">
        <v>835</v>
      </c>
      <c r="H11" s="86">
        <v>925</v>
      </c>
      <c r="I11" s="64">
        <f t="shared" si="3"/>
        <v>18</v>
      </c>
      <c r="J11" s="73">
        <v>4</v>
      </c>
      <c r="K11" s="74">
        <v>14</v>
      </c>
      <c r="L11" s="25"/>
    </row>
    <row r="12" spans="1:12" ht="30.75" customHeight="1">
      <c r="A12" s="31" t="s">
        <v>58</v>
      </c>
      <c r="B12" s="51">
        <f t="shared" si="1"/>
        <v>1795</v>
      </c>
      <c r="C12" s="52">
        <f t="shared" si="1"/>
        <v>835</v>
      </c>
      <c r="D12" s="52">
        <f t="shared" si="1"/>
        <v>960</v>
      </c>
      <c r="E12" s="60">
        <f t="shared" si="2"/>
        <v>1767</v>
      </c>
      <c r="F12" s="86">
        <v>818</v>
      </c>
      <c r="G12" s="86">
        <v>949</v>
      </c>
      <c r="H12" s="86">
        <v>1018</v>
      </c>
      <c r="I12" s="64">
        <f t="shared" si="3"/>
        <v>28</v>
      </c>
      <c r="J12" s="73">
        <v>17</v>
      </c>
      <c r="K12" s="74">
        <v>11</v>
      </c>
      <c r="L12" s="25"/>
    </row>
    <row r="13" spans="1:12" ht="30.75" customHeight="1">
      <c r="A13" s="31" t="s">
        <v>59</v>
      </c>
      <c r="B13" s="51">
        <f t="shared" si="1"/>
        <v>2539</v>
      </c>
      <c r="C13" s="52">
        <f t="shared" si="1"/>
        <v>1244</v>
      </c>
      <c r="D13" s="52">
        <f t="shared" si="1"/>
        <v>1295</v>
      </c>
      <c r="E13" s="60">
        <f t="shared" si="2"/>
        <v>2480</v>
      </c>
      <c r="F13" s="86">
        <v>1207</v>
      </c>
      <c r="G13" s="86">
        <v>1273</v>
      </c>
      <c r="H13" s="86">
        <v>1304</v>
      </c>
      <c r="I13" s="64">
        <f t="shared" si="3"/>
        <v>59</v>
      </c>
      <c r="J13" s="73">
        <v>37</v>
      </c>
      <c r="K13" s="74">
        <v>22</v>
      </c>
      <c r="L13" s="25"/>
    </row>
    <row r="14" spans="1:12" ht="30.75" customHeight="1">
      <c r="A14" s="31" t="s">
        <v>60</v>
      </c>
      <c r="B14" s="51">
        <f t="shared" si="1"/>
        <v>2137</v>
      </c>
      <c r="C14" s="52">
        <f t="shared" si="1"/>
        <v>1003</v>
      </c>
      <c r="D14" s="52">
        <f t="shared" si="1"/>
        <v>1134</v>
      </c>
      <c r="E14" s="60">
        <f t="shared" si="2"/>
        <v>2116</v>
      </c>
      <c r="F14" s="86">
        <v>994</v>
      </c>
      <c r="G14" s="86">
        <v>1122</v>
      </c>
      <c r="H14" s="86">
        <v>1110</v>
      </c>
      <c r="I14" s="64">
        <f t="shared" si="3"/>
        <v>21</v>
      </c>
      <c r="J14" s="73">
        <v>9</v>
      </c>
      <c r="K14" s="74">
        <v>12</v>
      </c>
      <c r="L14" s="25"/>
    </row>
    <row r="15" spans="1:12" ht="30.75" customHeight="1">
      <c r="A15" s="31" t="s">
        <v>61</v>
      </c>
      <c r="B15" s="51">
        <f t="shared" si="1"/>
        <v>4858</v>
      </c>
      <c r="C15" s="52">
        <f t="shared" si="1"/>
        <v>2274</v>
      </c>
      <c r="D15" s="52">
        <f t="shared" si="1"/>
        <v>2584</v>
      </c>
      <c r="E15" s="60">
        <f t="shared" si="2"/>
        <v>4804</v>
      </c>
      <c r="F15" s="86">
        <v>2249</v>
      </c>
      <c r="G15" s="86">
        <v>2555</v>
      </c>
      <c r="H15" s="86">
        <v>2553</v>
      </c>
      <c r="I15" s="64">
        <f t="shared" si="3"/>
        <v>54</v>
      </c>
      <c r="J15" s="73">
        <v>25</v>
      </c>
      <c r="K15" s="74">
        <v>29</v>
      </c>
      <c r="L15" s="25"/>
    </row>
    <row r="16" spans="1:12" ht="30.75" customHeight="1">
      <c r="A16" s="31" t="s">
        <v>62</v>
      </c>
      <c r="B16" s="51">
        <f t="shared" si="1"/>
        <v>1382</v>
      </c>
      <c r="C16" s="52">
        <f t="shared" si="1"/>
        <v>652</v>
      </c>
      <c r="D16" s="52">
        <f t="shared" si="1"/>
        <v>730</v>
      </c>
      <c r="E16" s="60">
        <f t="shared" si="2"/>
        <v>1372</v>
      </c>
      <c r="F16" s="86">
        <v>648</v>
      </c>
      <c r="G16" s="86">
        <v>724</v>
      </c>
      <c r="H16" s="86">
        <v>755</v>
      </c>
      <c r="I16" s="64">
        <f t="shared" si="3"/>
        <v>10</v>
      </c>
      <c r="J16" s="73">
        <v>4</v>
      </c>
      <c r="K16" s="74">
        <v>6</v>
      </c>
      <c r="L16" s="25"/>
    </row>
    <row r="17" spans="1:12" ht="30.75" customHeight="1">
      <c r="A17" s="31" t="s">
        <v>63</v>
      </c>
      <c r="B17" s="51">
        <f t="shared" si="1"/>
        <v>1907</v>
      </c>
      <c r="C17" s="52">
        <f t="shared" si="1"/>
        <v>892</v>
      </c>
      <c r="D17" s="52">
        <f t="shared" si="1"/>
        <v>1015</v>
      </c>
      <c r="E17" s="60">
        <f t="shared" si="2"/>
        <v>1890</v>
      </c>
      <c r="F17" s="86">
        <v>885</v>
      </c>
      <c r="G17" s="86">
        <v>1005</v>
      </c>
      <c r="H17" s="86">
        <v>1017</v>
      </c>
      <c r="I17" s="64">
        <f t="shared" si="3"/>
        <v>17</v>
      </c>
      <c r="J17" s="73">
        <v>7</v>
      </c>
      <c r="K17" s="74">
        <v>10</v>
      </c>
      <c r="L17" s="25"/>
    </row>
    <row r="18" spans="1:12" ht="30.75" customHeight="1">
      <c r="A18" s="31" t="s">
        <v>64</v>
      </c>
      <c r="B18" s="51">
        <f t="shared" si="1"/>
        <v>1627</v>
      </c>
      <c r="C18" s="52">
        <f t="shared" si="1"/>
        <v>783</v>
      </c>
      <c r="D18" s="52">
        <f t="shared" si="1"/>
        <v>844</v>
      </c>
      <c r="E18" s="60">
        <f t="shared" si="2"/>
        <v>1616</v>
      </c>
      <c r="F18" s="86">
        <v>782</v>
      </c>
      <c r="G18" s="86">
        <v>834</v>
      </c>
      <c r="H18" s="86">
        <v>874</v>
      </c>
      <c r="I18" s="64">
        <f t="shared" si="3"/>
        <v>11</v>
      </c>
      <c r="J18" s="73">
        <v>1</v>
      </c>
      <c r="K18" s="74">
        <v>10</v>
      </c>
      <c r="L18" s="25"/>
    </row>
    <row r="19" spans="1:12" ht="30.75" customHeight="1" thickBot="1">
      <c r="A19" s="32" t="s">
        <v>65</v>
      </c>
      <c r="B19" s="53">
        <f t="shared" si="1"/>
        <v>1433</v>
      </c>
      <c r="C19" s="66">
        <f t="shared" si="1"/>
        <v>683</v>
      </c>
      <c r="D19" s="66">
        <f t="shared" si="1"/>
        <v>750</v>
      </c>
      <c r="E19" s="58">
        <f t="shared" si="2"/>
        <v>1426</v>
      </c>
      <c r="F19" s="87">
        <v>680</v>
      </c>
      <c r="G19" s="87">
        <v>746</v>
      </c>
      <c r="H19" s="87">
        <v>736</v>
      </c>
      <c r="I19" s="65">
        <f t="shared" si="3"/>
        <v>7</v>
      </c>
      <c r="J19" s="75">
        <v>3</v>
      </c>
      <c r="K19" s="76">
        <v>4</v>
      </c>
      <c r="L19" s="25"/>
    </row>
    <row r="20" ht="24" customHeight="1"/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123</cp:lastModifiedBy>
  <cp:lastPrinted>2015-10-06T00:06:24Z</cp:lastPrinted>
  <dcterms:created xsi:type="dcterms:W3CDTF">2001-04-10T00:32:56Z</dcterms:created>
  <dcterms:modified xsi:type="dcterms:W3CDTF">2017-02-09T02:14:34Z</dcterms:modified>
  <cp:category/>
  <cp:version/>
  <cp:contentType/>
  <cp:contentStatus/>
</cp:coreProperties>
</file>