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월별인구현황(외국인 포함) " sheetId="1" r:id="rId1"/>
    <sheet name="인구이동" sheetId="2" r:id="rId2"/>
  </sheets>
  <definedNames>
    <definedName name="_xlnm.Print_Area" localSheetId="1">'인구이동'!$A$21:$K$28</definedName>
  </definedNames>
  <calcPr fullCalcOnLoad="1"/>
</workbook>
</file>

<file path=xl/sharedStrings.xml><?xml version="1.0" encoding="utf-8"?>
<sst xmlns="http://schemas.openxmlformats.org/spreadsheetml/2006/main" count="81" uniqueCount="77">
  <si>
    <t xml:space="preserve">남 </t>
  </si>
  <si>
    <t>여</t>
  </si>
  <si>
    <t>기 타</t>
  </si>
  <si>
    <t>성   별</t>
  </si>
  <si>
    <t>지 역 별</t>
  </si>
  <si>
    <t>도 내</t>
  </si>
  <si>
    <t>도 간</t>
  </si>
  <si>
    <t>(단위:세대, 명)</t>
  </si>
  <si>
    <r>
      <t>전월대비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</si>
  <si>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t>(단위:명)</t>
  </si>
  <si>
    <t>19세미만</t>
  </si>
  <si>
    <t>구분</t>
  </si>
  <si>
    <t>세대수</t>
  </si>
  <si>
    <t>합  계</t>
  </si>
  <si>
    <t>인     구     수</t>
  </si>
  <si>
    <t>비  고</t>
  </si>
  <si>
    <t>남</t>
  </si>
  <si>
    <t>여</t>
  </si>
  <si>
    <t>전월말</t>
  </si>
  <si>
    <t>금월말</t>
  </si>
  <si>
    <t>합계</t>
  </si>
  <si>
    <t>전   입/ 전  출</t>
  </si>
  <si>
    <t>출생/
사망</t>
  </si>
  <si>
    <t>등록/
말소</t>
  </si>
  <si>
    <t>국외</t>
  </si>
  <si>
    <t>소 계</t>
  </si>
  <si>
    <t>증가요인</t>
  </si>
  <si>
    <t>감소요인</t>
  </si>
  <si>
    <t>함 양 군</t>
  </si>
  <si>
    <t>계</t>
  </si>
  <si>
    <t>연 령 별  현 황</t>
  </si>
  <si>
    <t>비 노 인 인 구</t>
  </si>
  <si>
    <t>노인인구</t>
  </si>
  <si>
    <t>19세</t>
  </si>
  <si>
    <t>20~29</t>
  </si>
  <si>
    <t>30~39</t>
  </si>
  <si>
    <t>40~49</t>
  </si>
  <si>
    <t>50~59</t>
  </si>
  <si>
    <t>60~64</t>
  </si>
  <si>
    <t>65세이상</t>
  </si>
  <si>
    <t>계</t>
  </si>
  <si>
    <t>남자</t>
  </si>
  <si>
    <t>여자</t>
  </si>
  <si>
    <t>증    감</t>
  </si>
  <si>
    <t>구  분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</si>
  <si>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</si>
  <si>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증  감</t>
  </si>
  <si>
    <t xml:space="preserve"> </t>
  </si>
  <si>
    <r>
      <t>연령별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</si>
  <si>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t>함양군</t>
  </si>
  <si>
    <t xml:space="preserve">            (단위 : 세대, 명)</t>
  </si>
  <si>
    <t>구분</t>
  </si>
  <si>
    <t>인        구</t>
  </si>
  <si>
    <t>한  국  인</t>
  </si>
  <si>
    <t>외  국  인</t>
  </si>
  <si>
    <t>소계</t>
  </si>
  <si>
    <t>남</t>
  </si>
  <si>
    <t>여</t>
  </si>
  <si>
    <t>소계</t>
  </si>
  <si>
    <t>남</t>
  </si>
  <si>
    <t>여</t>
  </si>
  <si>
    <t>세대수</t>
  </si>
  <si>
    <t>합  계</t>
  </si>
  <si>
    <t>함양읍</t>
  </si>
  <si>
    <t>마천면</t>
  </si>
  <si>
    <t>휴천면</t>
  </si>
  <si>
    <t>유림면</t>
  </si>
  <si>
    <t>수동면</t>
  </si>
  <si>
    <t>지곡면</t>
  </si>
  <si>
    <t>안의면</t>
  </si>
  <si>
    <t>서하면</t>
  </si>
  <si>
    <t>서상면</t>
  </si>
  <si>
    <t>백전면</t>
  </si>
  <si>
    <t>병곡면</t>
  </si>
  <si>
    <t>2023년 11월말 주민등록인구 및 외국인 현황</t>
  </si>
  <si>
    <r>
      <t>주민등록에 의한 인구이동(11월)</t>
    </r>
    <r>
      <rPr>
        <sz val="12"/>
        <rFont val="돋움"/>
        <family val="3"/>
      </rPr>
      <t xml:space="preserve">(외국인 제외) </t>
    </r>
  </si>
  <si>
    <t>(2023. 11. 30. 현재, 단위:명)</t>
  </si>
</sst>
</file>

<file path=xl/styles.xml><?xml version="1.0" encoding="utf-8"?>
<styleSheet xmlns="http://schemas.openxmlformats.org/spreadsheetml/2006/main">
  <numFmts count="2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_ "/>
    <numFmt numFmtId="178" formatCode="#,##0_ "/>
    <numFmt numFmtId="179" formatCode="#,##0\ "/>
    <numFmt numFmtId="180" formatCode="_-* #,##0.00_-;\-* #,##0.00_-;_-* &quot;-&quot;_-;_-@_-"/>
    <numFmt numFmtId="181" formatCode="#,##0.0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_ "/>
    <numFmt numFmtId="187" formatCode="0_);[Red]\(0\)"/>
    <numFmt numFmtId="188" formatCode="_ * #,##0_ ;_ * \-#,##0_ ;_ * &quot;-&quot;_ ;_ @_ "/>
    <numFmt numFmtId="189" formatCode="###,###"/>
  </numFmts>
  <fonts count="81">
    <font>
      <sz val="10"/>
      <name val="돋움"/>
      <family val="3"/>
    </font>
    <font>
      <sz val="8"/>
      <name val="돋움"/>
      <family val="3"/>
    </font>
    <font>
      <b/>
      <sz val="12"/>
      <name val="돋움"/>
      <family val="3"/>
    </font>
    <font>
      <b/>
      <sz val="16"/>
      <name val="돋움"/>
      <family val="3"/>
    </font>
    <font>
      <sz val="12"/>
      <name val="돋움"/>
      <family val="3"/>
    </font>
    <font>
      <u val="single"/>
      <sz val="10"/>
      <color indexed="12"/>
      <name val="돋움"/>
      <family val="3"/>
    </font>
    <font>
      <u val="single"/>
      <sz val="10"/>
      <color indexed="36"/>
      <name val="돋움"/>
      <family val="3"/>
    </font>
    <font>
      <sz val="11"/>
      <name val="돋움"/>
      <family val="3"/>
    </font>
    <font>
      <b/>
      <sz val="11"/>
      <name val="돋움"/>
      <family val="3"/>
    </font>
    <font>
      <sz val="11"/>
      <color indexed="8"/>
      <name val="맑은 고딕"/>
      <family val="3"/>
    </font>
    <font>
      <sz val="11"/>
      <name val="바탕체"/>
      <family val="1"/>
    </font>
    <font>
      <sz val="8"/>
      <name val="맑은 고딕"/>
      <family val="3"/>
    </font>
    <font>
      <sz val="8"/>
      <name val="바탕"/>
      <family val="1"/>
    </font>
    <font>
      <b/>
      <sz val="10"/>
      <name val="바탕체"/>
      <family val="1"/>
    </font>
    <font>
      <sz val="11"/>
      <color indexed="12"/>
      <name val="돋움"/>
      <family val="3"/>
    </font>
    <font>
      <sz val="12"/>
      <color indexed="12"/>
      <name val="돋움"/>
      <family val="3"/>
    </font>
    <font>
      <b/>
      <sz val="11"/>
      <color indexed="40"/>
      <name val="돋움"/>
      <family val="3"/>
    </font>
    <font>
      <b/>
      <sz val="20"/>
      <name val="함초롬바탕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name val="바탕체"/>
      <family val="1"/>
    </font>
    <font>
      <sz val="10"/>
      <name val="Arial"/>
      <family val="2"/>
    </font>
    <font>
      <sz val="10"/>
      <name val="굴림"/>
      <family val="3"/>
    </font>
    <font>
      <sz val="10"/>
      <color indexed="8"/>
      <name val="Arial"/>
      <family val="2"/>
    </font>
    <font>
      <b/>
      <sz val="11"/>
      <color indexed="10"/>
      <name val="바탕체"/>
      <family val="1"/>
    </font>
    <font>
      <b/>
      <sz val="12"/>
      <name val="맑은 고딕"/>
      <family val="3"/>
    </font>
    <font>
      <sz val="10"/>
      <color indexed="8"/>
      <name val="맑은 고딕"/>
      <family val="3"/>
    </font>
    <font>
      <sz val="12"/>
      <name val="맑은 고딕"/>
      <family val="3"/>
    </font>
    <font>
      <sz val="11"/>
      <name val="맑은 고딕"/>
      <family val="3"/>
    </font>
    <font>
      <sz val="11"/>
      <color indexed="8"/>
      <name val="돋움"/>
      <family val="3"/>
    </font>
    <font>
      <b/>
      <sz val="12"/>
      <color indexed="8"/>
      <name val="맑은 고딕"/>
      <family val="3"/>
    </font>
    <font>
      <b/>
      <sz val="10"/>
      <color indexed="8"/>
      <name val="맑은 고딕"/>
      <family val="3"/>
    </font>
    <font>
      <sz val="10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Arial"/>
      <family val="2"/>
    </font>
    <font>
      <sz val="11"/>
      <color theme="1"/>
      <name val="맑은 고딕"/>
      <family val="3"/>
    </font>
    <font>
      <sz val="11"/>
      <color indexed="8"/>
      <name val="Calibri"/>
      <family val="3"/>
    </font>
    <font>
      <b/>
      <sz val="11"/>
      <color rgb="FFFF0000"/>
      <name val="바탕체"/>
      <family val="1"/>
    </font>
    <font>
      <b/>
      <sz val="12"/>
      <name val="Calibri"/>
      <family val="3"/>
    </font>
    <font>
      <sz val="10"/>
      <color theme="1"/>
      <name val="Calibri"/>
      <family val="3"/>
    </font>
    <font>
      <sz val="12"/>
      <name val="Calibri"/>
      <family val="3"/>
    </font>
    <font>
      <sz val="11"/>
      <name val="Calibri"/>
      <family val="3"/>
    </font>
    <font>
      <sz val="11"/>
      <color theme="1"/>
      <name val="돋움"/>
      <family val="3"/>
    </font>
    <font>
      <b/>
      <sz val="12"/>
      <color indexed="8"/>
      <name val="Calibri"/>
      <family val="3"/>
    </font>
    <font>
      <b/>
      <sz val="10"/>
      <color indexed="8"/>
      <name val="Calibri"/>
      <family val="3"/>
    </font>
    <font>
      <b/>
      <sz val="10"/>
      <color rgb="FF000000"/>
      <name val="Cambria"/>
      <family val="3"/>
    </font>
    <font>
      <sz val="10"/>
      <color rgb="FF000000"/>
      <name val="Cambria"/>
      <family val="3"/>
    </font>
    <font>
      <sz val="10"/>
      <color theme="1"/>
      <name val="돋움"/>
      <family val="3"/>
    </font>
    <font>
      <sz val="10"/>
      <color rgb="FF000000"/>
      <name val="돋움"/>
      <family val="3"/>
    </font>
    <font>
      <sz val="10"/>
      <color indexed="8"/>
      <name val="Calibri"/>
      <family val="3"/>
    </font>
    <font>
      <sz val="10"/>
      <color rgb="FF000000"/>
      <name val="Calibri"/>
      <family val="3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>
        <color rgb="FF000000"/>
      </right>
      <top style="thin"/>
      <bottom style="medium"/>
    </border>
    <border>
      <left style="thin">
        <color rgb="FF000000"/>
      </left>
      <right style="thin">
        <color rgb="FF000000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>
        <color rgb="FF000000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8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47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47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47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47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47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47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47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47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47" fillId="2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47" fillId="2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47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4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48" fillId="2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48" fillId="27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4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4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48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4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4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4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48" fillId="40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48" fillId="4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48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44" borderId="1" applyNumberFormat="0" applyAlignment="0" applyProtection="0"/>
    <xf numFmtId="0" fontId="20" fillId="45" borderId="2" applyNumberFormat="0" applyAlignment="0" applyProtection="0"/>
    <xf numFmtId="0" fontId="20" fillId="45" borderId="2" applyNumberFormat="0" applyAlignment="0" applyProtection="0"/>
    <xf numFmtId="0" fontId="20" fillId="45" borderId="2" applyNumberFormat="0" applyAlignment="0" applyProtection="0"/>
    <xf numFmtId="0" fontId="51" fillId="4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0" fillId="47" borderId="3" applyNumberFormat="0" applyFont="0" applyAlignment="0" applyProtection="0"/>
    <xf numFmtId="0" fontId="7" fillId="48" borderId="4" applyNumberFormat="0" applyFont="0" applyAlignment="0" applyProtection="0"/>
    <xf numFmtId="0" fontId="7" fillId="48" borderId="4" applyNumberFormat="0" applyFont="0" applyAlignment="0" applyProtection="0"/>
    <xf numFmtId="0" fontId="7" fillId="48" borderId="4" applyNumberFormat="0" applyFont="0" applyAlignment="0" applyProtection="0"/>
    <xf numFmtId="9" fontId="0" fillId="0" borderId="0" applyFont="0" applyFill="0" applyBorder="0" applyAlignment="0" applyProtection="0"/>
    <xf numFmtId="0" fontId="52" fillId="49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5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4" fillId="51" borderId="5" applyNumberFormat="0" applyAlignment="0" applyProtection="0"/>
    <xf numFmtId="0" fontId="24" fillId="52" borderId="6" applyNumberFormat="0" applyAlignment="0" applyProtection="0"/>
    <xf numFmtId="0" fontId="24" fillId="52" borderId="6" applyNumberFormat="0" applyAlignment="0" applyProtection="0"/>
    <xf numFmtId="0" fontId="24" fillId="52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35" fillId="0" borderId="0" applyNumberFormat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35" fillId="0" borderId="0" applyNumberFormat="0" applyFont="0" applyFill="0" applyBorder="0" applyAlignment="0" applyProtection="0"/>
    <xf numFmtId="41" fontId="35" fillId="0" borderId="0" applyNumberFormat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55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57" fillId="53" borderId="1" applyNumberFormat="0" applyAlignment="0" applyProtection="0"/>
    <xf numFmtId="0" fontId="27" fillId="13" borderId="2" applyNumberFormat="0" applyAlignment="0" applyProtection="0"/>
    <xf numFmtId="0" fontId="27" fillId="13" borderId="2" applyNumberFormat="0" applyAlignment="0" applyProtection="0"/>
    <xf numFmtId="0" fontId="27" fillId="13" borderId="2" applyNumberFormat="0" applyAlignment="0" applyProtection="0"/>
    <xf numFmtId="0" fontId="58" fillId="0" borderId="0" applyNumberFormat="0" applyFill="0" applyBorder="0" applyAlignment="0" applyProtection="0"/>
    <xf numFmtId="0" fontId="59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60" fillId="0" borderId="13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61" fillId="0" borderId="15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6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2" fillId="54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63" fillId="44" borderId="17" applyNumberFormat="0" applyAlignment="0" applyProtection="0"/>
    <xf numFmtId="0" fontId="33" fillId="45" borderId="18" applyNumberFormat="0" applyAlignment="0" applyProtection="0"/>
    <xf numFmtId="0" fontId="33" fillId="45" borderId="18" applyNumberFormat="0" applyAlignment="0" applyProtection="0"/>
    <xf numFmtId="0" fontId="33" fillId="45" borderId="18" applyNumberFormat="0" applyAlignment="0" applyProtection="0"/>
    <xf numFmtId="188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47" fillId="0" borderId="0">
      <alignment vertical="center"/>
      <protection/>
    </xf>
    <xf numFmtId="0" fontId="35" fillId="0" borderId="0" applyNumberFormat="0" applyFont="0" applyFill="0" applyBorder="0" applyAlignment="0" applyProtection="0"/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64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64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65" fillId="0" borderId="0">
      <alignment vertical="center"/>
      <protection/>
    </xf>
    <xf numFmtId="0" fontId="9" fillId="0" borderId="0">
      <alignment vertical="center"/>
      <protection/>
    </xf>
    <xf numFmtId="0" fontId="65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10" fillId="0" borderId="0">
      <alignment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7" fillId="0" borderId="0">
      <alignment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35" fillId="0" borderId="0" applyNumberFormat="0" applyFon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35" fillId="0" borderId="0" applyNumberFormat="0" applyFont="0" applyFill="0" applyBorder="0" applyAlignment="0" applyProtection="0"/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36" fillId="0" borderId="0">
      <alignment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35" fillId="0" borderId="0" applyNumberFormat="0" applyFont="0" applyFill="0" applyBorder="0" applyAlignment="0" applyProtection="0"/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10" fillId="0" borderId="0">
      <alignment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64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64" fillId="0" borderId="0">
      <alignment vertical="center"/>
      <protection/>
    </xf>
    <xf numFmtId="0" fontId="47" fillId="0" borderId="0">
      <alignment vertical="center"/>
      <protection/>
    </xf>
    <xf numFmtId="0" fontId="64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64" fillId="0" borderId="0">
      <alignment vertical="center"/>
      <protection/>
    </xf>
    <xf numFmtId="0" fontId="47" fillId="0" borderId="0">
      <alignment vertical="center"/>
      <protection/>
    </xf>
    <xf numFmtId="0" fontId="64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64" fillId="0" borderId="0">
      <alignment vertical="center"/>
      <protection/>
    </xf>
    <xf numFmtId="0" fontId="47" fillId="0" borderId="0">
      <alignment vertical="center"/>
      <protection/>
    </xf>
    <xf numFmtId="0" fontId="64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64" fillId="0" borderId="0">
      <alignment vertical="center"/>
      <protection/>
    </xf>
    <xf numFmtId="0" fontId="47" fillId="0" borderId="0">
      <alignment vertical="center"/>
      <protection/>
    </xf>
    <xf numFmtId="0" fontId="10" fillId="0" borderId="0">
      <alignment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66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35" fillId="0" borderId="0" applyNumberFormat="0" applyFon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5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19" xfId="0" applyFont="1" applyBorder="1" applyAlignment="1">
      <alignment horizontal="center" vertical="center" shrinkToFit="1"/>
    </xf>
    <xf numFmtId="0" fontId="10" fillId="0" borderId="0" xfId="437" applyFont="1" applyAlignment="1">
      <alignment/>
      <protection/>
    </xf>
    <xf numFmtId="0" fontId="13" fillId="0" borderId="0" xfId="437" applyFont="1" applyAlignment="1">
      <alignment horizontal="center" vertical="center"/>
      <protection/>
    </xf>
    <xf numFmtId="0" fontId="10" fillId="0" borderId="0" xfId="437" applyFont="1" applyAlignment="1">
      <alignment horizontal="center"/>
      <protection/>
    </xf>
    <xf numFmtId="41" fontId="10" fillId="0" borderId="0" xfId="437" applyNumberFormat="1" applyFont="1" applyAlignment="1">
      <alignment/>
      <protection/>
    </xf>
    <xf numFmtId="178" fontId="4" fillId="0" borderId="0" xfId="0" applyNumberFormat="1" applyFont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 shrinkToFit="1"/>
    </xf>
    <xf numFmtId="0" fontId="8" fillId="55" borderId="22" xfId="0" applyFont="1" applyFill="1" applyBorder="1" applyAlignment="1">
      <alignment horizontal="center" vertical="center"/>
    </xf>
    <xf numFmtId="0" fontId="8" fillId="55" borderId="23" xfId="0" applyFont="1" applyFill="1" applyBorder="1" applyAlignment="1">
      <alignment horizontal="center" vertical="center"/>
    </xf>
    <xf numFmtId="0" fontId="7" fillId="55" borderId="22" xfId="0" applyFont="1" applyFill="1" applyBorder="1" applyAlignment="1">
      <alignment horizontal="center" vertical="center"/>
    </xf>
    <xf numFmtId="0" fontId="7" fillId="55" borderId="24" xfId="0" applyFont="1" applyFill="1" applyBorder="1" applyAlignment="1">
      <alignment horizontal="center" vertical="center"/>
    </xf>
    <xf numFmtId="0" fontId="67" fillId="0" borderId="0" xfId="437" applyFont="1" applyAlignment="1">
      <alignment/>
      <protection/>
    </xf>
    <xf numFmtId="0" fontId="7" fillId="0" borderId="25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68" fillId="0" borderId="20" xfId="437" applyFont="1" applyFill="1" applyBorder="1" applyAlignment="1">
      <alignment horizontal="center" vertical="center"/>
      <protection/>
    </xf>
    <xf numFmtId="179" fontId="69" fillId="0" borderId="22" xfId="752" applyNumberFormat="1" applyFont="1" applyBorder="1">
      <alignment vertical="center"/>
      <protection/>
    </xf>
    <xf numFmtId="0" fontId="68" fillId="0" borderId="21" xfId="437" applyFont="1" applyFill="1" applyBorder="1" applyAlignment="1">
      <alignment horizontal="center" vertical="center"/>
      <protection/>
    </xf>
    <xf numFmtId="179" fontId="69" fillId="0" borderId="24" xfId="752" applyNumberFormat="1" applyFont="1" applyBorder="1">
      <alignment vertical="center"/>
      <protection/>
    </xf>
    <xf numFmtId="0" fontId="70" fillId="0" borderId="0" xfId="437" applyFont="1" applyBorder="1" applyAlignment="1">
      <alignment horizontal="right" vertical="center"/>
      <protection/>
    </xf>
    <xf numFmtId="0" fontId="71" fillId="0" borderId="0" xfId="437" applyFont="1" applyBorder="1" applyAlignment="1">
      <alignment horizontal="right" vertical="center"/>
      <protection/>
    </xf>
    <xf numFmtId="0" fontId="68" fillId="0" borderId="0" xfId="437" applyFont="1" applyBorder="1" applyAlignment="1">
      <alignment vertical="center"/>
      <protection/>
    </xf>
    <xf numFmtId="0" fontId="70" fillId="0" borderId="0" xfId="437" applyFont="1" applyAlignment="1">
      <alignment/>
      <protection/>
    </xf>
    <xf numFmtId="0" fontId="70" fillId="0" borderId="0" xfId="437" applyFont="1" applyBorder="1" applyAlignment="1">
      <alignment horizontal="center" vertical="center"/>
      <protection/>
    </xf>
    <xf numFmtId="0" fontId="72" fillId="55" borderId="22" xfId="0" applyFont="1" applyFill="1" applyBorder="1" applyAlignment="1">
      <alignment horizontal="center" vertical="center"/>
    </xf>
    <xf numFmtId="0" fontId="72" fillId="55" borderId="23" xfId="0" applyFont="1" applyFill="1" applyBorder="1" applyAlignment="1">
      <alignment horizontal="center" vertical="center"/>
    </xf>
    <xf numFmtId="0" fontId="72" fillId="55" borderId="24" xfId="0" applyFont="1" applyFill="1" applyBorder="1" applyAlignment="1">
      <alignment horizontal="center" vertical="center"/>
    </xf>
    <xf numFmtId="0" fontId="72" fillId="55" borderId="27" xfId="0" applyFont="1" applyFill="1" applyBorder="1" applyAlignment="1">
      <alignment horizontal="center" vertical="center"/>
    </xf>
    <xf numFmtId="0" fontId="7" fillId="55" borderId="22" xfId="0" applyFont="1" applyFill="1" applyBorder="1" applyAlignment="1">
      <alignment horizontal="center" vertical="center"/>
    </xf>
    <xf numFmtId="178" fontId="7" fillId="55" borderId="19" xfId="0" applyNumberFormat="1" applyFont="1" applyFill="1" applyBorder="1" applyAlignment="1">
      <alignment horizontal="center" vertical="center" shrinkToFit="1"/>
    </xf>
    <xf numFmtId="178" fontId="7" fillId="55" borderId="28" xfId="0" applyNumberFormat="1" applyFont="1" applyFill="1" applyBorder="1" applyAlignment="1">
      <alignment horizontal="center" vertical="center" shrinkToFit="1"/>
    </xf>
    <xf numFmtId="0" fontId="73" fillId="4" borderId="22" xfId="437" applyFont="1" applyFill="1" applyBorder="1" applyAlignment="1">
      <alignment horizontal="center" vertical="center"/>
      <protection/>
    </xf>
    <xf numFmtId="0" fontId="73" fillId="4" borderId="23" xfId="437" applyFont="1" applyFill="1" applyBorder="1" applyAlignment="1">
      <alignment horizontal="center" vertical="center"/>
      <protection/>
    </xf>
    <xf numFmtId="180" fontId="73" fillId="4" borderId="21" xfId="152" applyNumberFormat="1" applyFont="1" applyFill="1" applyBorder="1" applyAlignment="1">
      <alignment horizontal="center" vertical="center"/>
    </xf>
    <xf numFmtId="41" fontId="74" fillId="4" borderId="29" xfId="437" applyNumberFormat="1" applyFont="1" applyFill="1" applyBorder="1" applyAlignment="1">
      <alignment horizontal="center" vertical="center"/>
      <protection/>
    </xf>
    <xf numFmtId="41" fontId="74" fillId="4" borderId="24" xfId="152" applyFont="1" applyFill="1" applyBorder="1" applyAlignment="1">
      <alignment horizontal="right" vertical="center"/>
    </xf>
    <xf numFmtId="41" fontId="74" fillId="4" borderId="27" xfId="152" applyFont="1" applyFill="1" applyBorder="1" applyAlignment="1">
      <alignment horizontal="right" vertical="center"/>
    </xf>
    <xf numFmtId="0" fontId="8" fillId="4" borderId="30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7" fillId="24" borderId="20" xfId="0" applyFont="1" applyFill="1" applyBorder="1" applyAlignment="1">
      <alignment horizontal="center" vertical="center" shrinkToFit="1"/>
    </xf>
    <xf numFmtId="178" fontId="7" fillId="24" borderId="19" xfId="0" applyNumberFormat="1" applyFont="1" applyFill="1" applyBorder="1" applyAlignment="1">
      <alignment horizontal="center" vertical="center" shrinkToFit="1"/>
    </xf>
    <xf numFmtId="178" fontId="7" fillId="24" borderId="19" xfId="0" applyNumberFormat="1" applyFont="1" applyFill="1" applyBorder="1" applyAlignment="1">
      <alignment horizontal="right" vertical="center" shrinkToFit="1"/>
    </xf>
    <xf numFmtId="41" fontId="75" fillId="4" borderId="31" xfId="0" applyNumberFormat="1" applyFont="1" applyFill="1" applyBorder="1" applyAlignment="1">
      <alignment horizontal="right" vertical="center"/>
    </xf>
    <xf numFmtId="41" fontId="75" fillId="4" borderId="32" xfId="0" applyNumberFormat="1" applyFont="1" applyFill="1" applyBorder="1" applyAlignment="1">
      <alignment horizontal="right" vertical="center"/>
    </xf>
    <xf numFmtId="179" fontId="69" fillId="0" borderId="33" xfId="752" applyNumberFormat="1" applyFont="1" applyBorder="1">
      <alignment vertical="center"/>
      <protection/>
    </xf>
    <xf numFmtId="179" fontId="69" fillId="0" borderId="33" xfId="0" applyNumberFormat="1" applyFont="1" applyBorder="1" applyAlignment="1">
      <alignment vertical="center"/>
    </xf>
    <xf numFmtId="41" fontId="76" fillId="56" borderId="33" xfId="0" applyNumberFormat="1" applyFont="1" applyFill="1" applyBorder="1" applyAlignment="1">
      <alignment horizontal="right" vertical="center"/>
    </xf>
    <xf numFmtId="0" fontId="68" fillId="0" borderId="30" xfId="437" applyFont="1" applyFill="1" applyBorder="1" applyAlignment="1">
      <alignment horizontal="center" vertical="center"/>
      <protection/>
    </xf>
    <xf numFmtId="41" fontId="76" fillId="56" borderId="34" xfId="0" applyNumberFormat="1" applyFont="1" applyFill="1" applyBorder="1" applyAlignment="1">
      <alignment horizontal="right" vertical="center"/>
    </xf>
    <xf numFmtId="0" fontId="7" fillId="4" borderId="35" xfId="0" applyFont="1" applyFill="1" applyBorder="1" applyAlignment="1">
      <alignment horizontal="center" vertical="center"/>
    </xf>
    <xf numFmtId="179" fontId="69" fillId="0" borderId="24" xfId="0" applyNumberFormat="1" applyFont="1" applyBorder="1" applyAlignment="1">
      <alignment vertical="center"/>
    </xf>
    <xf numFmtId="178" fontId="7" fillId="24" borderId="36" xfId="0" applyNumberFormat="1" applyFont="1" applyFill="1" applyBorder="1" applyAlignment="1">
      <alignment horizontal="right" vertical="center" shrinkToFit="1"/>
    </xf>
    <xf numFmtId="178" fontId="7" fillId="24" borderId="37" xfId="0" applyNumberFormat="1" applyFont="1" applyFill="1" applyBorder="1" applyAlignment="1">
      <alignment horizontal="right" vertical="center" shrinkToFit="1"/>
    </xf>
    <xf numFmtId="179" fontId="72" fillId="55" borderId="19" xfId="0" applyNumberFormat="1" applyFont="1" applyFill="1" applyBorder="1" applyAlignment="1">
      <alignment horizontal="right" vertical="center"/>
    </xf>
    <xf numFmtId="178" fontId="7" fillId="55" borderId="37" xfId="0" applyNumberFormat="1" applyFont="1" applyFill="1" applyBorder="1" applyAlignment="1">
      <alignment horizontal="right" vertical="center" shrinkToFit="1"/>
    </xf>
    <xf numFmtId="179" fontId="72" fillId="55" borderId="22" xfId="0" applyNumberFormat="1" applyFont="1" applyFill="1" applyBorder="1" applyAlignment="1">
      <alignment horizontal="right" vertical="center"/>
    </xf>
    <xf numFmtId="179" fontId="72" fillId="55" borderId="28" xfId="0" applyNumberFormat="1" applyFont="1" applyFill="1" applyBorder="1" applyAlignment="1">
      <alignment horizontal="right" vertical="center"/>
    </xf>
    <xf numFmtId="178" fontId="7" fillId="55" borderId="21" xfId="0" applyNumberFormat="1" applyFont="1" applyFill="1" applyBorder="1" applyAlignment="1">
      <alignment horizontal="right" vertical="center" shrinkToFit="1"/>
    </xf>
    <xf numFmtId="179" fontId="72" fillId="55" borderId="24" xfId="0" applyNumberFormat="1" applyFont="1" applyFill="1" applyBorder="1" applyAlignment="1">
      <alignment horizontal="right" vertical="center"/>
    </xf>
    <xf numFmtId="179" fontId="77" fillId="0" borderId="22" xfId="0" applyNumberFormat="1" applyFont="1" applyBorder="1" applyAlignment="1">
      <alignment horizontal="right" vertical="center"/>
    </xf>
    <xf numFmtId="179" fontId="78" fillId="0" borderId="22" xfId="0" applyNumberFormat="1" applyFont="1" applyFill="1" applyBorder="1" applyAlignment="1">
      <alignment horizontal="right" vertical="center"/>
    </xf>
    <xf numFmtId="179" fontId="77" fillId="0" borderId="24" xfId="0" applyNumberFormat="1" applyFont="1" applyBorder="1" applyAlignment="1">
      <alignment horizontal="right" vertical="center"/>
    </xf>
    <xf numFmtId="179" fontId="78" fillId="0" borderId="24" xfId="0" applyNumberFormat="1" applyFont="1" applyFill="1" applyBorder="1" applyAlignment="1">
      <alignment horizontal="right" vertical="center"/>
    </xf>
    <xf numFmtId="41" fontId="69" fillId="0" borderId="33" xfId="141" applyFont="1" applyBorder="1" applyAlignment="1">
      <alignment horizontal="right" vertical="center"/>
    </xf>
    <xf numFmtId="41" fontId="69" fillId="0" borderId="22" xfId="141" applyFont="1" applyBorder="1" applyAlignment="1">
      <alignment horizontal="right" vertical="center"/>
    </xf>
    <xf numFmtId="41" fontId="69" fillId="0" borderId="24" xfId="141" applyFont="1" applyBorder="1" applyAlignment="1">
      <alignment horizontal="right" vertical="center"/>
    </xf>
    <xf numFmtId="41" fontId="74" fillId="57" borderId="33" xfId="141" applyFont="1" applyFill="1" applyBorder="1" applyAlignment="1">
      <alignment horizontal="right" vertical="center"/>
    </xf>
    <xf numFmtId="41" fontId="79" fillId="57" borderId="33" xfId="141" applyFont="1" applyFill="1" applyBorder="1" applyAlignment="1">
      <alignment horizontal="right" vertical="center"/>
    </xf>
    <xf numFmtId="41" fontId="79" fillId="57" borderId="38" xfId="141" applyFont="1" applyFill="1" applyBorder="1" applyAlignment="1">
      <alignment horizontal="right" vertical="center"/>
    </xf>
    <xf numFmtId="41" fontId="79" fillId="57" borderId="22" xfId="141" applyFont="1" applyFill="1" applyBorder="1" applyAlignment="1">
      <alignment horizontal="right" vertical="center"/>
    </xf>
    <xf numFmtId="41" fontId="79" fillId="57" borderId="23" xfId="141" applyFont="1" applyFill="1" applyBorder="1" applyAlignment="1">
      <alignment horizontal="right" vertical="center"/>
    </xf>
    <xf numFmtId="41" fontId="79" fillId="57" borderId="24" xfId="141" applyFont="1" applyFill="1" applyBorder="1" applyAlignment="1">
      <alignment horizontal="right" vertical="center"/>
    </xf>
    <xf numFmtId="41" fontId="79" fillId="57" borderId="27" xfId="141" applyFont="1" applyFill="1" applyBorder="1" applyAlignment="1">
      <alignment horizontal="right" vertical="center"/>
    </xf>
    <xf numFmtId="41" fontId="74" fillId="57" borderId="39" xfId="141" applyFont="1" applyFill="1" applyBorder="1" applyAlignment="1">
      <alignment horizontal="right" vertical="center"/>
    </xf>
    <xf numFmtId="179" fontId="77" fillId="0" borderId="36" xfId="0" applyNumberFormat="1" applyFont="1" applyBorder="1" applyAlignment="1">
      <alignment horizontal="right" vertical="center"/>
    </xf>
    <xf numFmtId="179" fontId="77" fillId="0" borderId="40" xfId="0" applyNumberFormat="1" applyFont="1" applyBorder="1" applyAlignment="1">
      <alignment horizontal="right" vertical="center"/>
    </xf>
    <xf numFmtId="178" fontId="7" fillId="24" borderId="22" xfId="0" applyNumberFormat="1" applyFont="1" applyFill="1" applyBorder="1" applyAlignment="1">
      <alignment horizontal="right" vertical="center" shrinkToFit="1"/>
    </xf>
    <xf numFmtId="0" fontId="7" fillId="26" borderId="41" xfId="0" applyFont="1" applyFill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shrinkToFit="1"/>
    </xf>
    <xf numFmtId="41" fontId="80" fillId="56" borderId="43" xfId="141" applyFont="1" applyFill="1" applyBorder="1" applyAlignment="1">
      <alignment horizontal="right" vertical="center"/>
    </xf>
    <xf numFmtId="41" fontId="80" fillId="56" borderId="44" xfId="141" applyFont="1" applyFill="1" applyBorder="1" applyAlignment="1">
      <alignment horizontal="right" vertical="center"/>
    </xf>
    <xf numFmtId="0" fontId="68" fillId="4" borderId="26" xfId="437" applyFont="1" applyFill="1" applyBorder="1" applyAlignment="1">
      <alignment horizontal="center" vertical="center" wrapText="1"/>
      <protection/>
    </xf>
    <xf numFmtId="0" fontId="68" fillId="4" borderId="26" xfId="437" applyFont="1" applyFill="1" applyBorder="1" applyAlignment="1">
      <alignment horizontal="center" vertical="center"/>
      <protection/>
    </xf>
    <xf numFmtId="0" fontId="68" fillId="4" borderId="45" xfId="437" applyFont="1" applyFill="1" applyBorder="1" applyAlignment="1">
      <alignment horizontal="center" vertical="center"/>
      <protection/>
    </xf>
    <xf numFmtId="0" fontId="73" fillId="4" borderId="25" xfId="437" applyFont="1" applyFill="1" applyBorder="1" applyAlignment="1">
      <alignment horizontal="center" vertical="center" wrapText="1"/>
      <protection/>
    </xf>
    <xf numFmtId="0" fontId="73" fillId="4" borderId="20" xfId="437" applyFont="1" applyFill="1" applyBorder="1" applyAlignment="1">
      <alignment horizontal="center" vertical="center"/>
      <protection/>
    </xf>
    <xf numFmtId="0" fontId="17" fillId="0" borderId="0" xfId="437" applyFont="1" applyAlignment="1">
      <alignment horizontal="center" vertical="center"/>
      <protection/>
    </xf>
    <xf numFmtId="0" fontId="13" fillId="0" borderId="0" xfId="437" applyFont="1" applyAlignment="1">
      <alignment horizontal="center" vertical="center"/>
      <protection/>
    </xf>
    <xf numFmtId="0" fontId="73" fillId="4" borderId="46" xfId="437" applyFont="1" applyFill="1" applyBorder="1" applyAlignment="1">
      <alignment horizontal="center" vertical="center"/>
      <protection/>
    </xf>
    <xf numFmtId="0" fontId="73" fillId="4" borderId="47" xfId="437" applyFont="1" applyFill="1" applyBorder="1" applyAlignment="1">
      <alignment horizontal="center" vertical="center"/>
      <protection/>
    </xf>
    <xf numFmtId="0" fontId="73" fillId="4" borderId="46" xfId="437" applyFont="1" applyFill="1" applyBorder="1" applyAlignment="1">
      <alignment horizontal="center" vertical="center" wrapText="1"/>
      <protection/>
    </xf>
    <xf numFmtId="0" fontId="73" fillId="4" borderId="47" xfId="437" applyFont="1" applyFill="1" applyBorder="1" applyAlignment="1">
      <alignment horizontal="center" vertical="center" wrapText="1"/>
      <protection/>
    </xf>
    <xf numFmtId="0" fontId="73" fillId="4" borderId="48" xfId="437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176" fontId="14" fillId="0" borderId="19" xfId="141" applyNumberFormat="1" applyFont="1" applyBorder="1" applyAlignment="1">
      <alignment horizontal="center" vertical="center"/>
    </xf>
    <xf numFmtId="176" fontId="14" fillId="0" borderId="36" xfId="141" applyNumberFormat="1" applyFont="1" applyBorder="1" applyAlignment="1" quotePrefix="1">
      <alignment horizontal="center" vertical="center"/>
    </xf>
    <xf numFmtId="177" fontId="16" fillId="0" borderId="19" xfId="141" applyNumberFormat="1" applyFont="1" applyBorder="1" applyAlignment="1">
      <alignment horizontal="center" vertical="center"/>
    </xf>
    <xf numFmtId="177" fontId="16" fillId="0" borderId="36" xfId="141" applyNumberFormat="1" applyFont="1" applyBorder="1" applyAlignment="1">
      <alignment horizontal="center" vertical="center"/>
    </xf>
    <xf numFmtId="177" fontId="8" fillId="0" borderId="22" xfId="141" applyNumberFormat="1" applyFont="1" applyBorder="1" applyAlignment="1">
      <alignment horizontal="center" vertical="center"/>
    </xf>
    <xf numFmtId="178" fontId="7" fillId="0" borderId="19" xfId="190" applyNumberFormat="1" applyFont="1" applyFill="1" applyBorder="1" applyAlignment="1" quotePrefix="1">
      <alignment horizontal="center" vertical="center"/>
    </xf>
    <xf numFmtId="178" fontId="7" fillId="0" borderId="49" xfId="190" applyNumberFormat="1" applyFont="1" applyFill="1" applyBorder="1" applyAlignment="1" quotePrefix="1">
      <alignment horizontal="center" vertical="center"/>
    </xf>
    <xf numFmtId="178" fontId="7" fillId="0" borderId="19" xfId="190" applyNumberFormat="1" applyFont="1" applyFill="1" applyBorder="1" applyAlignment="1">
      <alignment horizontal="center" vertical="center"/>
    </xf>
    <xf numFmtId="178" fontId="7" fillId="0" borderId="49" xfId="190" applyNumberFormat="1" applyFont="1" applyFill="1" applyBorder="1" applyAlignment="1">
      <alignment horizontal="center" vertical="center"/>
    </xf>
    <xf numFmtId="178" fontId="7" fillId="0" borderId="50" xfId="190" applyNumberFormat="1" applyFont="1" applyBorder="1" applyAlignment="1" quotePrefix="1">
      <alignment horizontal="center" vertical="center"/>
    </xf>
    <xf numFmtId="178" fontId="7" fillId="0" borderId="51" xfId="190" applyNumberFormat="1" applyFont="1" applyBorder="1" applyAlignment="1" quotePrefix="1">
      <alignment horizontal="center" vertical="center"/>
    </xf>
    <xf numFmtId="178" fontId="7" fillId="0" borderId="50" xfId="190" applyNumberFormat="1" applyFont="1" applyBorder="1" applyAlignment="1">
      <alignment horizontal="center" vertical="center"/>
    </xf>
    <xf numFmtId="178" fontId="7" fillId="0" borderId="51" xfId="190" applyNumberFormat="1" applyFont="1" applyBorder="1" applyAlignment="1">
      <alignment horizontal="center" vertical="center"/>
    </xf>
    <xf numFmtId="178" fontId="7" fillId="0" borderId="19" xfId="190" applyNumberFormat="1" applyFont="1" applyBorder="1" applyAlignment="1" quotePrefix="1">
      <alignment horizontal="center" vertical="center"/>
    </xf>
    <xf numFmtId="178" fontId="7" fillId="0" borderId="49" xfId="190" applyNumberFormat="1" applyFont="1" applyBorder="1" applyAlignment="1" quotePrefix="1">
      <alignment horizontal="center" vertical="center"/>
    </xf>
    <xf numFmtId="178" fontId="7" fillId="0" borderId="19" xfId="190" applyNumberFormat="1" applyFont="1" applyBorder="1" applyAlignment="1">
      <alignment horizontal="center" vertical="center"/>
    </xf>
    <xf numFmtId="178" fontId="7" fillId="0" borderId="49" xfId="190" applyNumberFormat="1" applyFont="1" applyBorder="1" applyAlignment="1">
      <alignment horizontal="center" vertical="center"/>
    </xf>
    <xf numFmtId="0" fontId="7" fillId="4" borderId="52" xfId="0" applyFont="1" applyFill="1" applyBorder="1" applyAlignment="1">
      <alignment horizontal="center" vertical="center"/>
    </xf>
    <xf numFmtId="0" fontId="7" fillId="4" borderId="30" xfId="0" applyFont="1" applyFill="1" applyBorder="1" applyAlignment="1">
      <alignment horizontal="center" vertical="center"/>
    </xf>
    <xf numFmtId="0" fontId="7" fillId="4" borderId="53" xfId="0" applyFont="1" applyFill="1" applyBorder="1" applyAlignment="1">
      <alignment horizontal="center" vertical="center"/>
    </xf>
    <xf numFmtId="0" fontId="7" fillId="4" borderId="54" xfId="0" applyFont="1" applyFill="1" applyBorder="1" applyAlignment="1">
      <alignment horizontal="center" vertical="center"/>
    </xf>
    <xf numFmtId="0" fontId="7" fillId="4" borderId="55" xfId="0" applyFont="1" applyFill="1" applyBorder="1" applyAlignment="1">
      <alignment horizontal="center" vertical="center"/>
    </xf>
    <xf numFmtId="0" fontId="7" fillId="4" borderId="56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7" fillId="4" borderId="49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7" fillId="4" borderId="22" xfId="0" applyFont="1" applyFill="1" applyBorder="1" applyAlignment="1">
      <alignment horizontal="center" vertical="center"/>
    </xf>
    <xf numFmtId="0" fontId="7" fillId="4" borderId="57" xfId="0" applyFont="1" applyFill="1" applyBorder="1" applyAlignment="1">
      <alignment horizontal="center" vertical="center"/>
    </xf>
    <xf numFmtId="0" fontId="7" fillId="4" borderId="58" xfId="0" applyFont="1" applyFill="1" applyBorder="1" applyAlignment="1">
      <alignment horizontal="center" vertical="center"/>
    </xf>
    <xf numFmtId="0" fontId="7" fillId="4" borderId="59" xfId="0" applyFont="1" applyFill="1" applyBorder="1" applyAlignment="1">
      <alignment horizontal="center" vertical="center"/>
    </xf>
    <xf numFmtId="176" fontId="7" fillId="0" borderId="28" xfId="141" applyNumberFormat="1" applyFont="1" applyBorder="1" applyAlignment="1">
      <alignment horizontal="center" vertical="center"/>
    </xf>
    <xf numFmtId="176" fontId="7" fillId="0" borderId="40" xfId="141" applyNumberFormat="1" applyFont="1" applyBorder="1" applyAlignment="1">
      <alignment horizontal="center" vertical="center"/>
    </xf>
    <xf numFmtId="178" fontId="7" fillId="0" borderId="50" xfId="190" applyNumberFormat="1" applyFont="1" applyFill="1" applyBorder="1" applyAlignment="1">
      <alignment horizontal="center" vertical="center"/>
    </xf>
    <xf numFmtId="178" fontId="7" fillId="0" borderId="51" xfId="190" applyNumberFormat="1" applyFont="1" applyFill="1" applyBorder="1" applyAlignment="1">
      <alignment horizontal="center" vertical="center"/>
    </xf>
    <xf numFmtId="178" fontId="7" fillId="0" borderId="50" xfId="190" applyNumberFormat="1" applyFont="1" applyFill="1" applyBorder="1" applyAlignment="1" quotePrefix="1">
      <alignment horizontal="center" vertical="center"/>
    </xf>
    <xf numFmtId="178" fontId="7" fillId="0" borderId="51" xfId="190" applyNumberFormat="1" applyFont="1" applyFill="1" applyBorder="1" applyAlignment="1" quotePrefix="1">
      <alignment horizontal="center" vertical="center"/>
    </xf>
    <xf numFmtId="0" fontId="0" fillId="0" borderId="0" xfId="0" applyFont="1" applyBorder="1" applyAlignment="1">
      <alignment horizontal="left"/>
    </xf>
    <xf numFmtId="0" fontId="7" fillId="4" borderId="26" xfId="0" applyFont="1" applyFill="1" applyBorder="1" applyAlignment="1">
      <alignment horizontal="center" vertical="center" wrapText="1"/>
    </xf>
    <xf numFmtId="0" fontId="7" fillId="4" borderId="60" xfId="0" applyFont="1" applyFill="1" applyBorder="1" applyAlignment="1">
      <alignment horizontal="center" vertical="center"/>
    </xf>
    <xf numFmtId="0" fontId="7" fillId="4" borderId="33" xfId="0" applyFont="1" applyFill="1" applyBorder="1" applyAlignment="1">
      <alignment horizontal="center" vertical="center"/>
    </xf>
    <xf numFmtId="0" fontId="7" fillId="4" borderId="61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0" fontId="7" fillId="4" borderId="45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25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 shrinkToFit="1"/>
    </xf>
    <xf numFmtId="0" fontId="7" fillId="4" borderId="22" xfId="0" applyFont="1" applyFill="1" applyBorder="1" applyAlignment="1">
      <alignment horizontal="center" vertical="center" shrinkToFit="1"/>
    </xf>
    <xf numFmtId="0" fontId="7" fillId="4" borderId="60" xfId="0" applyFont="1" applyFill="1" applyBorder="1" applyAlignment="1">
      <alignment horizontal="center" vertical="center" shrinkToFit="1"/>
    </xf>
  </cellXfs>
  <cellStyles count="826">
    <cellStyle name="Normal" xfId="0"/>
    <cellStyle name="20% - 강조색1" xfId="15"/>
    <cellStyle name="20% - 강조색1 2" xfId="16"/>
    <cellStyle name="20% - 강조색1 2 2" xfId="17"/>
    <cellStyle name="20% - 강조색1 3" xfId="18"/>
    <cellStyle name="20% - 강조색2" xfId="19"/>
    <cellStyle name="20% - 강조색2 2" xfId="20"/>
    <cellStyle name="20% - 강조색2 2 2" xfId="21"/>
    <cellStyle name="20% - 강조색2 3" xfId="22"/>
    <cellStyle name="20% - 강조색3" xfId="23"/>
    <cellStyle name="20% - 강조색3 2" xfId="24"/>
    <cellStyle name="20% - 강조색3 2 2" xfId="25"/>
    <cellStyle name="20% - 강조색3 3" xfId="26"/>
    <cellStyle name="20% - 강조색4" xfId="27"/>
    <cellStyle name="20% - 강조색4 2" xfId="28"/>
    <cellStyle name="20% - 강조색4 2 2" xfId="29"/>
    <cellStyle name="20% - 강조색4 3" xfId="30"/>
    <cellStyle name="20% - 강조색5" xfId="31"/>
    <cellStyle name="20% - 강조색5 2" xfId="32"/>
    <cellStyle name="20% - 강조색5 2 2" xfId="33"/>
    <cellStyle name="20% - 강조색5 3" xfId="34"/>
    <cellStyle name="20% - 강조색6" xfId="35"/>
    <cellStyle name="20% - 강조색6 2" xfId="36"/>
    <cellStyle name="20% - 강조색6 2 2" xfId="37"/>
    <cellStyle name="20% - 강조색6 3" xfId="38"/>
    <cellStyle name="40% - 강조색1" xfId="39"/>
    <cellStyle name="40% - 강조색1 2" xfId="40"/>
    <cellStyle name="40% - 강조색1 2 2" xfId="41"/>
    <cellStyle name="40% - 강조색1 3" xfId="42"/>
    <cellStyle name="40% - 강조색2" xfId="43"/>
    <cellStyle name="40% - 강조색2 2" xfId="44"/>
    <cellStyle name="40% - 강조색2 2 2" xfId="45"/>
    <cellStyle name="40% - 강조색2 3" xfId="46"/>
    <cellStyle name="40% - 강조색3" xfId="47"/>
    <cellStyle name="40% - 강조색3 2" xfId="48"/>
    <cellStyle name="40% - 강조색3 2 2" xfId="49"/>
    <cellStyle name="40% - 강조색3 3" xfId="50"/>
    <cellStyle name="40% - 강조색4" xfId="51"/>
    <cellStyle name="40% - 강조색4 2" xfId="52"/>
    <cellStyle name="40% - 강조색4 2 2" xfId="53"/>
    <cellStyle name="40% - 강조색4 3" xfId="54"/>
    <cellStyle name="40% - 강조색5" xfId="55"/>
    <cellStyle name="40% - 강조색5 2" xfId="56"/>
    <cellStyle name="40% - 강조색5 2 2" xfId="57"/>
    <cellStyle name="40% - 강조색5 3" xfId="58"/>
    <cellStyle name="40% - 강조색6" xfId="59"/>
    <cellStyle name="40% - 강조색6 2" xfId="60"/>
    <cellStyle name="40% - 강조색6 2 2" xfId="61"/>
    <cellStyle name="40% - 강조색6 3" xfId="62"/>
    <cellStyle name="60% - 강조색1" xfId="63"/>
    <cellStyle name="60% - 강조색1 2" xfId="64"/>
    <cellStyle name="60% - 강조색1 2 2" xfId="65"/>
    <cellStyle name="60% - 강조색1 3" xfId="66"/>
    <cellStyle name="60% - 강조색2" xfId="67"/>
    <cellStyle name="60% - 강조색2 2" xfId="68"/>
    <cellStyle name="60% - 강조색2 2 2" xfId="69"/>
    <cellStyle name="60% - 강조색2 3" xfId="70"/>
    <cellStyle name="60% - 강조색3" xfId="71"/>
    <cellStyle name="60% - 강조색3 2" xfId="72"/>
    <cellStyle name="60% - 강조색3 2 2" xfId="73"/>
    <cellStyle name="60% - 강조색3 3" xfId="74"/>
    <cellStyle name="60% - 강조색4" xfId="75"/>
    <cellStyle name="60% - 강조색4 2" xfId="76"/>
    <cellStyle name="60% - 강조색4 2 2" xfId="77"/>
    <cellStyle name="60% - 강조색4 3" xfId="78"/>
    <cellStyle name="60% - 강조색5" xfId="79"/>
    <cellStyle name="60% - 강조색5 2" xfId="80"/>
    <cellStyle name="60% - 강조색5 2 2" xfId="81"/>
    <cellStyle name="60% - 강조색5 3" xfId="82"/>
    <cellStyle name="60% - 강조색6" xfId="83"/>
    <cellStyle name="60% - 강조색6 2" xfId="84"/>
    <cellStyle name="60% - 강조색6 2 2" xfId="85"/>
    <cellStyle name="60% - 강조색6 3" xfId="86"/>
    <cellStyle name="강조색1" xfId="87"/>
    <cellStyle name="강조색1 2" xfId="88"/>
    <cellStyle name="강조색1 2 2" xfId="89"/>
    <cellStyle name="강조색1 3" xfId="90"/>
    <cellStyle name="강조색2" xfId="91"/>
    <cellStyle name="강조색2 2" xfId="92"/>
    <cellStyle name="강조색2 2 2" xfId="93"/>
    <cellStyle name="강조색2 3" xfId="94"/>
    <cellStyle name="강조색3" xfId="95"/>
    <cellStyle name="강조색3 2" xfId="96"/>
    <cellStyle name="강조색3 2 2" xfId="97"/>
    <cellStyle name="강조색3 3" xfId="98"/>
    <cellStyle name="강조색4" xfId="99"/>
    <cellStyle name="강조색4 2" xfId="100"/>
    <cellStyle name="강조색4 2 2" xfId="101"/>
    <cellStyle name="강조색4 3" xfId="102"/>
    <cellStyle name="강조색5" xfId="103"/>
    <cellStyle name="강조색5 2" xfId="104"/>
    <cellStyle name="강조색5 2 2" xfId="105"/>
    <cellStyle name="강조색5 3" xfId="106"/>
    <cellStyle name="강조색6" xfId="107"/>
    <cellStyle name="강조색6 2" xfId="108"/>
    <cellStyle name="강조색6 2 2" xfId="109"/>
    <cellStyle name="강조색6 3" xfId="110"/>
    <cellStyle name="경고문" xfId="111"/>
    <cellStyle name="경고문 2" xfId="112"/>
    <cellStyle name="경고문 2 2" xfId="113"/>
    <cellStyle name="경고문 3" xfId="114"/>
    <cellStyle name="계산" xfId="115"/>
    <cellStyle name="계산 2" xfId="116"/>
    <cellStyle name="계산 2 2" xfId="117"/>
    <cellStyle name="계산 3" xfId="118"/>
    <cellStyle name="나쁨" xfId="119"/>
    <cellStyle name="나쁨 2" xfId="120"/>
    <cellStyle name="나쁨 2 2" xfId="121"/>
    <cellStyle name="나쁨 3" xfId="122"/>
    <cellStyle name="메모" xfId="123"/>
    <cellStyle name="메모 2" xfId="124"/>
    <cellStyle name="메모 2 2" xfId="125"/>
    <cellStyle name="메모 3" xfId="126"/>
    <cellStyle name="Percent" xfId="127"/>
    <cellStyle name="보통" xfId="128"/>
    <cellStyle name="보통 2" xfId="129"/>
    <cellStyle name="보통 2 2" xfId="130"/>
    <cellStyle name="보통 3" xfId="131"/>
    <cellStyle name="설명 텍스트" xfId="132"/>
    <cellStyle name="설명 텍스트 2" xfId="133"/>
    <cellStyle name="설명 텍스트 2 2" xfId="134"/>
    <cellStyle name="설명 텍스트 3" xfId="135"/>
    <cellStyle name="셀 확인" xfId="136"/>
    <cellStyle name="셀 확인 2" xfId="137"/>
    <cellStyle name="셀 확인 2 2" xfId="138"/>
    <cellStyle name="셀 확인 3" xfId="139"/>
    <cellStyle name="Comma" xfId="140"/>
    <cellStyle name="Comma [0]" xfId="141"/>
    <cellStyle name="쉼표 [0] 10" xfId="142"/>
    <cellStyle name="쉼표 [0] 11" xfId="143"/>
    <cellStyle name="쉼표 [0] 12" xfId="144"/>
    <cellStyle name="쉼표 [0] 13" xfId="145"/>
    <cellStyle name="쉼표 [0] 14" xfId="146"/>
    <cellStyle name="쉼표 [0] 15" xfId="147"/>
    <cellStyle name="쉼표 [0] 16" xfId="148"/>
    <cellStyle name="쉼표 [0] 17" xfId="149"/>
    <cellStyle name="쉼표 [0] 18" xfId="150"/>
    <cellStyle name="쉼표 [0] 19" xfId="151"/>
    <cellStyle name="쉼표 [0] 2" xfId="152"/>
    <cellStyle name="쉼표 [0] 2 10" xfId="153"/>
    <cellStyle name="쉼표 [0] 2 10 2" xfId="154"/>
    <cellStyle name="쉼표 [0] 2 11" xfId="155"/>
    <cellStyle name="쉼표 [0] 2 11 2" xfId="156"/>
    <cellStyle name="쉼표 [0] 2 12" xfId="157"/>
    <cellStyle name="쉼표 [0] 2 12 2" xfId="158"/>
    <cellStyle name="쉼표 [0] 2 13" xfId="159"/>
    <cellStyle name="쉼표 [0] 2 13 2" xfId="160"/>
    <cellStyle name="쉼표 [0] 2 14" xfId="161"/>
    <cellStyle name="쉼표 [0] 2 14 2" xfId="162"/>
    <cellStyle name="쉼표 [0] 2 15" xfId="163"/>
    <cellStyle name="쉼표 [0] 2 16" xfId="164"/>
    <cellStyle name="쉼표 [0] 2 17" xfId="165"/>
    <cellStyle name="쉼표 [0] 2 2" xfId="166"/>
    <cellStyle name="쉼표 [0] 2 2 2" xfId="167"/>
    <cellStyle name="쉼표 [0] 2 2 2 2" xfId="168"/>
    <cellStyle name="쉼표 [0] 2 2 2 3" xfId="169"/>
    <cellStyle name="쉼표 [0] 2 2 3" xfId="170"/>
    <cellStyle name="쉼표 [0] 2 2 4" xfId="171"/>
    <cellStyle name="쉼표 [0] 2 3" xfId="172"/>
    <cellStyle name="쉼표 [0] 2 3 2" xfId="173"/>
    <cellStyle name="쉼표 [0] 2 3 3" xfId="174"/>
    <cellStyle name="쉼표 [0] 2 4" xfId="175"/>
    <cellStyle name="쉼표 [0] 2 4 2" xfId="176"/>
    <cellStyle name="쉼표 [0] 2 4 3" xfId="177"/>
    <cellStyle name="쉼표 [0] 2 5" xfId="178"/>
    <cellStyle name="쉼표 [0] 2 5 2" xfId="179"/>
    <cellStyle name="쉼표 [0] 2 5 2 2" xfId="180"/>
    <cellStyle name="쉼표 [0] 2 6" xfId="181"/>
    <cellStyle name="쉼표 [0] 2 6 2" xfId="182"/>
    <cellStyle name="쉼표 [0] 2 7" xfId="183"/>
    <cellStyle name="쉼표 [0] 2 7 2" xfId="184"/>
    <cellStyle name="쉼표 [0] 2 8" xfId="185"/>
    <cellStyle name="쉼표 [0] 2 8 2" xfId="186"/>
    <cellStyle name="쉼표 [0] 2 9" xfId="187"/>
    <cellStyle name="쉼표 [0] 2 9 2" xfId="188"/>
    <cellStyle name="쉼표 [0] 28 2" xfId="189"/>
    <cellStyle name="쉼표 [0] 3" xfId="190"/>
    <cellStyle name="쉼표 [0] 3 10" xfId="191"/>
    <cellStyle name="쉼표 [0] 3 10 2" xfId="192"/>
    <cellStyle name="쉼표 [0] 3 11" xfId="193"/>
    <cellStyle name="쉼표 [0] 3 11 2" xfId="194"/>
    <cellStyle name="쉼표 [0] 3 12" xfId="195"/>
    <cellStyle name="쉼표 [0] 3 13" xfId="196"/>
    <cellStyle name="쉼표 [0] 3 14" xfId="197"/>
    <cellStyle name="쉼표 [0] 3 2" xfId="198"/>
    <cellStyle name="쉼표 [0] 3 2 2" xfId="199"/>
    <cellStyle name="쉼표 [0] 3 2 2 2" xfId="200"/>
    <cellStyle name="쉼표 [0] 3 3" xfId="201"/>
    <cellStyle name="쉼표 [0] 3 3 2" xfId="202"/>
    <cellStyle name="쉼표 [0] 3 4" xfId="203"/>
    <cellStyle name="쉼표 [0] 3 4 2" xfId="204"/>
    <cellStyle name="쉼표 [0] 3 5" xfId="205"/>
    <cellStyle name="쉼표 [0] 3 5 2" xfId="206"/>
    <cellStyle name="쉼표 [0] 3 6" xfId="207"/>
    <cellStyle name="쉼표 [0] 3 6 2" xfId="208"/>
    <cellStyle name="쉼표 [0] 3 7" xfId="209"/>
    <cellStyle name="쉼표 [0] 3 7 2" xfId="210"/>
    <cellStyle name="쉼표 [0] 3 8" xfId="211"/>
    <cellStyle name="쉼표 [0] 3 8 2" xfId="212"/>
    <cellStyle name="쉼표 [0] 3 9" xfId="213"/>
    <cellStyle name="쉼표 [0] 3 9 2" xfId="214"/>
    <cellStyle name="쉼표 [0] 4" xfId="215"/>
    <cellStyle name="쉼표 [0] 4 10" xfId="216"/>
    <cellStyle name="쉼표 [0] 4 10 2" xfId="217"/>
    <cellStyle name="쉼표 [0] 4 11" xfId="218"/>
    <cellStyle name="쉼표 [0] 4 11 2" xfId="219"/>
    <cellStyle name="쉼표 [0] 4 12" xfId="220"/>
    <cellStyle name="쉼표 [0] 4 2" xfId="221"/>
    <cellStyle name="쉼표 [0] 4 2 2" xfId="222"/>
    <cellStyle name="쉼표 [0] 4 2 2 2" xfId="223"/>
    <cellStyle name="쉼표 [0] 4 3" xfId="224"/>
    <cellStyle name="쉼표 [0] 4 3 2" xfId="225"/>
    <cellStyle name="쉼표 [0] 4 4" xfId="226"/>
    <cellStyle name="쉼표 [0] 4 4 2" xfId="227"/>
    <cellStyle name="쉼표 [0] 4 5" xfId="228"/>
    <cellStyle name="쉼표 [0] 4 5 2" xfId="229"/>
    <cellStyle name="쉼표 [0] 4 6" xfId="230"/>
    <cellStyle name="쉼표 [0] 4 6 2" xfId="231"/>
    <cellStyle name="쉼표 [0] 4 7" xfId="232"/>
    <cellStyle name="쉼표 [0] 4 7 2" xfId="233"/>
    <cellStyle name="쉼표 [0] 4 8" xfId="234"/>
    <cellStyle name="쉼표 [0] 4 8 2" xfId="235"/>
    <cellStyle name="쉼표 [0] 4 9" xfId="236"/>
    <cellStyle name="쉼표 [0] 4 9 2" xfId="237"/>
    <cellStyle name="쉼표 [0] 5" xfId="238"/>
    <cellStyle name="쉼표 [0] 5 10" xfId="239"/>
    <cellStyle name="쉼표 [0] 5 10 2" xfId="240"/>
    <cellStyle name="쉼표 [0] 5 11" xfId="241"/>
    <cellStyle name="쉼표 [0] 5 11 2" xfId="242"/>
    <cellStyle name="쉼표 [0] 5 12" xfId="243"/>
    <cellStyle name="쉼표 [0] 5 2" xfId="244"/>
    <cellStyle name="쉼표 [0] 5 2 2" xfId="245"/>
    <cellStyle name="쉼표 [0] 5 2 2 2" xfId="246"/>
    <cellStyle name="쉼표 [0] 5 3" xfId="247"/>
    <cellStyle name="쉼표 [0] 5 3 2" xfId="248"/>
    <cellStyle name="쉼표 [0] 5 4" xfId="249"/>
    <cellStyle name="쉼표 [0] 5 4 2" xfId="250"/>
    <cellStyle name="쉼표 [0] 5 5" xfId="251"/>
    <cellStyle name="쉼표 [0] 5 5 2" xfId="252"/>
    <cellStyle name="쉼표 [0] 5 6" xfId="253"/>
    <cellStyle name="쉼표 [0] 5 6 2" xfId="254"/>
    <cellStyle name="쉼표 [0] 5 7" xfId="255"/>
    <cellStyle name="쉼표 [0] 5 7 2" xfId="256"/>
    <cellStyle name="쉼표 [0] 5 8" xfId="257"/>
    <cellStyle name="쉼표 [0] 5 8 2" xfId="258"/>
    <cellStyle name="쉼표 [0] 5 9" xfId="259"/>
    <cellStyle name="쉼표 [0] 5 9 2" xfId="260"/>
    <cellStyle name="쉼표 [0] 6" xfId="261"/>
    <cellStyle name="쉼표 [0] 6 2" xfId="262"/>
    <cellStyle name="쉼표 [0] 7" xfId="263"/>
    <cellStyle name="쉼표 [0] 8" xfId="264"/>
    <cellStyle name="쉼표 [0] 9" xfId="265"/>
    <cellStyle name="연결된 셀" xfId="266"/>
    <cellStyle name="연결된 셀 2" xfId="267"/>
    <cellStyle name="연결된 셀 2 2" xfId="268"/>
    <cellStyle name="연결된 셀 3" xfId="269"/>
    <cellStyle name="Followed Hyperlink" xfId="270"/>
    <cellStyle name="요약" xfId="271"/>
    <cellStyle name="요약 2" xfId="272"/>
    <cellStyle name="요약 2 2" xfId="273"/>
    <cellStyle name="요약 3" xfId="274"/>
    <cellStyle name="입력" xfId="275"/>
    <cellStyle name="입력 2" xfId="276"/>
    <cellStyle name="입력 2 2" xfId="277"/>
    <cellStyle name="입력 3" xfId="278"/>
    <cellStyle name="제목" xfId="279"/>
    <cellStyle name="제목 1" xfId="280"/>
    <cellStyle name="제목 1 2" xfId="281"/>
    <cellStyle name="제목 1 2 2" xfId="282"/>
    <cellStyle name="제목 1 3" xfId="283"/>
    <cellStyle name="제목 2" xfId="284"/>
    <cellStyle name="제목 2 2" xfId="285"/>
    <cellStyle name="제목 2 2 2" xfId="286"/>
    <cellStyle name="제목 2 3" xfId="287"/>
    <cellStyle name="제목 3" xfId="288"/>
    <cellStyle name="제목 3 2" xfId="289"/>
    <cellStyle name="제목 3 2 2" xfId="290"/>
    <cellStyle name="제목 3 3" xfId="291"/>
    <cellStyle name="제목 4" xfId="292"/>
    <cellStyle name="제목 4 2" xfId="293"/>
    <cellStyle name="제목 4 2 2" xfId="294"/>
    <cellStyle name="제목 4 3" xfId="295"/>
    <cellStyle name="제목 5" xfId="296"/>
    <cellStyle name="제목 5 2" xfId="297"/>
    <cellStyle name="제목 6" xfId="298"/>
    <cellStyle name="좋음" xfId="299"/>
    <cellStyle name="좋음 2" xfId="300"/>
    <cellStyle name="좋음 2 2" xfId="301"/>
    <cellStyle name="좋음 3" xfId="302"/>
    <cellStyle name="출력" xfId="303"/>
    <cellStyle name="출력 2" xfId="304"/>
    <cellStyle name="출력 2 2" xfId="305"/>
    <cellStyle name="출력 3" xfId="306"/>
    <cellStyle name="콤마 [0]_97MBO (2)" xfId="307"/>
    <cellStyle name="Currency" xfId="308"/>
    <cellStyle name="Currency [0]" xfId="309"/>
    <cellStyle name="통화 [0] 2" xfId="310"/>
    <cellStyle name="통화 [0] 3" xfId="311"/>
    <cellStyle name="표준 10" xfId="312"/>
    <cellStyle name="표준 10 2" xfId="313"/>
    <cellStyle name="표준 10 2 2" xfId="314"/>
    <cellStyle name="표준 10 2 3" xfId="315"/>
    <cellStyle name="표준 10 3" xfId="316"/>
    <cellStyle name="표준 100" xfId="317"/>
    <cellStyle name="표준 101" xfId="318"/>
    <cellStyle name="표준 102" xfId="319"/>
    <cellStyle name="표준 103" xfId="320"/>
    <cellStyle name="표준 104" xfId="321"/>
    <cellStyle name="표준 105" xfId="322"/>
    <cellStyle name="표준 106" xfId="323"/>
    <cellStyle name="표준 107" xfId="324"/>
    <cellStyle name="표준 108" xfId="325"/>
    <cellStyle name="표준 109" xfId="326"/>
    <cellStyle name="표준 11" xfId="327"/>
    <cellStyle name="표준 11 2" xfId="328"/>
    <cellStyle name="표준 11 2 2" xfId="329"/>
    <cellStyle name="표준 11 3" xfId="330"/>
    <cellStyle name="표준 110" xfId="331"/>
    <cellStyle name="표준 111" xfId="332"/>
    <cellStyle name="표준 112" xfId="333"/>
    <cellStyle name="표준 113" xfId="334"/>
    <cellStyle name="표준 114" xfId="335"/>
    <cellStyle name="표준 115" xfId="336"/>
    <cellStyle name="표준 116" xfId="337"/>
    <cellStyle name="표준 117" xfId="338"/>
    <cellStyle name="표준 118" xfId="339"/>
    <cellStyle name="표준 119" xfId="340"/>
    <cellStyle name="표준 12" xfId="341"/>
    <cellStyle name="표준 12 2" xfId="342"/>
    <cellStyle name="표준 12 2 2" xfId="343"/>
    <cellStyle name="표준 12 2 3" xfId="344"/>
    <cellStyle name="표준 12 3" xfId="345"/>
    <cellStyle name="표준 12 4" xfId="346"/>
    <cellStyle name="표준 12 5" xfId="347"/>
    <cellStyle name="표준 12 6" xfId="348"/>
    <cellStyle name="표준 12 7" xfId="349"/>
    <cellStyle name="표준 120" xfId="350"/>
    <cellStyle name="표준 121" xfId="351"/>
    <cellStyle name="표준 122" xfId="352"/>
    <cellStyle name="표준 123" xfId="353"/>
    <cellStyle name="표준 123 10" xfId="354"/>
    <cellStyle name="표준 123 2" xfId="355"/>
    <cellStyle name="표준 123 3" xfId="356"/>
    <cellStyle name="표준 123 4" xfId="357"/>
    <cellStyle name="표준 123 5" xfId="358"/>
    <cellStyle name="표준 123 6" xfId="359"/>
    <cellStyle name="표준 123 7" xfId="360"/>
    <cellStyle name="표준 123 8" xfId="361"/>
    <cellStyle name="표준 123 9" xfId="362"/>
    <cellStyle name="표준 124" xfId="363"/>
    <cellStyle name="표준 125" xfId="364"/>
    <cellStyle name="표준 126" xfId="365"/>
    <cellStyle name="표준 127" xfId="366"/>
    <cellStyle name="표준 128" xfId="367"/>
    <cellStyle name="표준 129" xfId="368"/>
    <cellStyle name="표준 13" xfId="369"/>
    <cellStyle name="표준 13 2" xfId="370"/>
    <cellStyle name="표준 13 2 2" xfId="371"/>
    <cellStyle name="표준 13 2 3" xfId="372"/>
    <cellStyle name="표준 13 3" xfId="373"/>
    <cellStyle name="표준 13 4" xfId="374"/>
    <cellStyle name="표준 13 5" xfId="375"/>
    <cellStyle name="표준 13 6" xfId="376"/>
    <cellStyle name="표준 13 7" xfId="377"/>
    <cellStyle name="표준 130" xfId="378"/>
    <cellStyle name="표준 131" xfId="379"/>
    <cellStyle name="표준 132" xfId="380"/>
    <cellStyle name="표준 133" xfId="381"/>
    <cellStyle name="표준 134" xfId="382"/>
    <cellStyle name="표준 135" xfId="383"/>
    <cellStyle name="표준 136" xfId="384"/>
    <cellStyle name="표준 137" xfId="385"/>
    <cellStyle name="표준 137 2" xfId="386"/>
    <cellStyle name="표준 138" xfId="387"/>
    <cellStyle name="표준 139" xfId="388"/>
    <cellStyle name="표준 14" xfId="389"/>
    <cellStyle name="표준 14 2" xfId="390"/>
    <cellStyle name="표준 14 2 2" xfId="391"/>
    <cellStyle name="표준 14 2 3" xfId="392"/>
    <cellStyle name="표준 14 3" xfId="393"/>
    <cellStyle name="표준 14 4" xfId="394"/>
    <cellStyle name="표준 14 5" xfId="395"/>
    <cellStyle name="표준 14 6" xfId="396"/>
    <cellStyle name="표준 14 7" xfId="397"/>
    <cellStyle name="표준 140" xfId="398"/>
    <cellStyle name="표준 141" xfId="399"/>
    <cellStyle name="표준 142" xfId="400"/>
    <cellStyle name="표준 143" xfId="401"/>
    <cellStyle name="표준 144" xfId="402"/>
    <cellStyle name="표준 145" xfId="403"/>
    <cellStyle name="표준 146" xfId="404"/>
    <cellStyle name="표준 147" xfId="405"/>
    <cellStyle name="표준 15" xfId="406"/>
    <cellStyle name="표준 15 2" xfId="407"/>
    <cellStyle name="표준 15 2 2" xfId="408"/>
    <cellStyle name="표준 15 3" xfId="409"/>
    <cellStyle name="표준 16" xfId="410"/>
    <cellStyle name="표준 16 2" xfId="411"/>
    <cellStyle name="표준 16 2 2" xfId="412"/>
    <cellStyle name="표준 16 3" xfId="413"/>
    <cellStyle name="표준 17" xfId="414"/>
    <cellStyle name="표준 17 2" xfId="415"/>
    <cellStyle name="표준 18" xfId="416"/>
    <cellStyle name="표준 18 2" xfId="417"/>
    <cellStyle name="표준 19" xfId="418"/>
    <cellStyle name="표준 19 2" xfId="419"/>
    <cellStyle name="표준 19 3" xfId="420"/>
    <cellStyle name="표준 19 4" xfId="421"/>
    <cellStyle name="표준 193" xfId="422"/>
    <cellStyle name="표준 2" xfId="423"/>
    <cellStyle name="표준 2 2" xfId="424"/>
    <cellStyle name="표준 2 2 2" xfId="425"/>
    <cellStyle name="표준 2 2 3" xfId="426"/>
    <cellStyle name="표준 2 2 4" xfId="427"/>
    <cellStyle name="표준 2 2 5" xfId="428"/>
    <cellStyle name="표준 2 2 6" xfId="429"/>
    <cellStyle name="표준 2 3" xfId="430"/>
    <cellStyle name="표준 2 4" xfId="431"/>
    <cellStyle name="표준 2 5" xfId="432"/>
    <cellStyle name="표준 2 6" xfId="433"/>
    <cellStyle name="표준 2 7" xfId="434"/>
    <cellStyle name="표준 2 8" xfId="435"/>
    <cellStyle name="표준 2 9" xfId="436"/>
    <cellStyle name="표준 2_9월말 주민등록인구 및 외국인 현황" xfId="437"/>
    <cellStyle name="표준 20" xfId="438"/>
    <cellStyle name="표준 20 2" xfId="439"/>
    <cellStyle name="표준 21" xfId="440"/>
    <cellStyle name="표준 21 2" xfId="441"/>
    <cellStyle name="표준 22" xfId="442"/>
    <cellStyle name="표준 22 2" xfId="443"/>
    <cellStyle name="표준 220" xfId="444"/>
    <cellStyle name="표준 221" xfId="445"/>
    <cellStyle name="표준 222" xfId="446"/>
    <cellStyle name="표준 223" xfId="447"/>
    <cellStyle name="표준 224" xfId="448"/>
    <cellStyle name="표준 225" xfId="449"/>
    <cellStyle name="표준 226" xfId="450"/>
    <cellStyle name="표준 227" xfId="451"/>
    <cellStyle name="표준 228" xfId="452"/>
    <cellStyle name="표준 229" xfId="453"/>
    <cellStyle name="표준 23" xfId="454"/>
    <cellStyle name="표준 23 2" xfId="455"/>
    <cellStyle name="표준 230" xfId="456"/>
    <cellStyle name="표준 231" xfId="457"/>
    <cellStyle name="표준 232" xfId="458"/>
    <cellStyle name="표준 233" xfId="459"/>
    <cellStyle name="표준 234" xfId="460"/>
    <cellStyle name="표준 235" xfId="461"/>
    <cellStyle name="표준 236" xfId="462"/>
    <cellStyle name="표준 237" xfId="463"/>
    <cellStyle name="표준 238" xfId="464"/>
    <cellStyle name="표준 239" xfId="465"/>
    <cellStyle name="표준 24" xfId="466"/>
    <cellStyle name="표준 24 2" xfId="467"/>
    <cellStyle name="표준 240" xfId="468"/>
    <cellStyle name="표준 241" xfId="469"/>
    <cellStyle name="표준 242" xfId="470"/>
    <cellStyle name="표준 243" xfId="471"/>
    <cellStyle name="표준 25" xfId="472"/>
    <cellStyle name="표준 25 2" xfId="473"/>
    <cellStyle name="표준 256" xfId="474"/>
    <cellStyle name="표준 26" xfId="475"/>
    <cellStyle name="표준 26 10" xfId="476"/>
    <cellStyle name="표준 26 11" xfId="477"/>
    <cellStyle name="표준 26 12" xfId="478"/>
    <cellStyle name="표준 26 13" xfId="479"/>
    <cellStyle name="표준 26 14" xfId="480"/>
    <cellStyle name="표준 26 2" xfId="481"/>
    <cellStyle name="표준 26 3" xfId="482"/>
    <cellStyle name="표준 26 4" xfId="483"/>
    <cellStyle name="표준 26 5" xfId="484"/>
    <cellStyle name="표준 26 6" xfId="485"/>
    <cellStyle name="표준 26 7" xfId="486"/>
    <cellStyle name="표준 26 8" xfId="487"/>
    <cellStyle name="표준 26 9" xfId="488"/>
    <cellStyle name="표준 27" xfId="489"/>
    <cellStyle name="표준 27 10" xfId="490"/>
    <cellStyle name="표준 27 11" xfId="491"/>
    <cellStyle name="표준 27 12" xfId="492"/>
    <cellStyle name="표준 27 13" xfId="493"/>
    <cellStyle name="표준 27 14" xfId="494"/>
    <cellStyle name="표준 27 2" xfId="495"/>
    <cellStyle name="표준 27 3" xfId="496"/>
    <cellStyle name="표준 27 4" xfId="497"/>
    <cellStyle name="표준 27 5" xfId="498"/>
    <cellStyle name="표준 27 6" xfId="499"/>
    <cellStyle name="표준 27 7" xfId="500"/>
    <cellStyle name="표준 27 8" xfId="501"/>
    <cellStyle name="표준 27 9" xfId="502"/>
    <cellStyle name="표준 28" xfId="503"/>
    <cellStyle name="표준 28 10" xfId="504"/>
    <cellStyle name="표준 28 11" xfId="505"/>
    <cellStyle name="표준 28 12" xfId="506"/>
    <cellStyle name="표준 28 13" xfId="507"/>
    <cellStyle name="표준 28 14" xfId="508"/>
    <cellStyle name="표준 28 15" xfId="509"/>
    <cellStyle name="표준 28 2" xfId="510"/>
    <cellStyle name="표준 28 3" xfId="511"/>
    <cellStyle name="표준 28 4" xfId="512"/>
    <cellStyle name="표준 28 5" xfId="513"/>
    <cellStyle name="표준 28 6" xfId="514"/>
    <cellStyle name="표준 28 7" xfId="515"/>
    <cellStyle name="표준 28 8" xfId="516"/>
    <cellStyle name="표준 28 9" xfId="517"/>
    <cellStyle name="표준 29" xfId="518"/>
    <cellStyle name="표준 29 10" xfId="519"/>
    <cellStyle name="표준 29 11" xfId="520"/>
    <cellStyle name="표준 29 12" xfId="521"/>
    <cellStyle name="표준 29 13" xfId="522"/>
    <cellStyle name="표준 29 14" xfId="523"/>
    <cellStyle name="표준 29 15" xfId="524"/>
    <cellStyle name="표준 29 2" xfId="525"/>
    <cellStyle name="표준 29 3" xfId="526"/>
    <cellStyle name="표준 29 4" xfId="527"/>
    <cellStyle name="표준 29 5" xfId="528"/>
    <cellStyle name="표준 29 6" xfId="529"/>
    <cellStyle name="표준 29 7" xfId="530"/>
    <cellStyle name="표준 29 8" xfId="531"/>
    <cellStyle name="표준 29 9" xfId="532"/>
    <cellStyle name="표준 3" xfId="533"/>
    <cellStyle name="표준 3 2" xfId="534"/>
    <cellStyle name="표준 3 3" xfId="535"/>
    <cellStyle name="표준 3 4" xfId="536"/>
    <cellStyle name="표준 3 5" xfId="537"/>
    <cellStyle name="표준 3 6" xfId="538"/>
    <cellStyle name="표준 3 7" xfId="539"/>
    <cellStyle name="표준 30" xfId="540"/>
    <cellStyle name="표준 30 10" xfId="541"/>
    <cellStyle name="표준 30 11" xfId="542"/>
    <cellStyle name="표준 30 12" xfId="543"/>
    <cellStyle name="표준 30 13" xfId="544"/>
    <cellStyle name="표준 30 14" xfId="545"/>
    <cellStyle name="표준 30 15" xfId="546"/>
    <cellStyle name="표준 30 16" xfId="547"/>
    <cellStyle name="표준 30 17" xfId="548"/>
    <cellStyle name="표준 30 18" xfId="549"/>
    <cellStyle name="표준 30 19" xfId="550"/>
    <cellStyle name="표준 30 2" xfId="551"/>
    <cellStyle name="표준 30 2 2" xfId="552"/>
    <cellStyle name="표준 30 3" xfId="553"/>
    <cellStyle name="표준 30 3 2" xfId="554"/>
    <cellStyle name="표준 30 4" xfId="555"/>
    <cellStyle name="표준 30 4 2" xfId="556"/>
    <cellStyle name="표준 30 5" xfId="557"/>
    <cellStyle name="표준 30 5 2" xfId="558"/>
    <cellStyle name="표준 30 6" xfId="559"/>
    <cellStyle name="표준 30 6 2" xfId="560"/>
    <cellStyle name="표준 30 7" xfId="561"/>
    <cellStyle name="표준 30 7 2" xfId="562"/>
    <cellStyle name="표준 30 8" xfId="563"/>
    <cellStyle name="표준 30 9" xfId="564"/>
    <cellStyle name="표준 31" xfId="565"/>
    <cellStyle name="표준 31 10" xfId="566"/>
    <cellStyle name="표준 31 11" xfId="567"/>
    <cellStyle name="표준 31 12" xfId="568"/>
    <cellStyle name="표준 31 13" xfId="569"/>
    <cellStyle name="표준 31 14" xfId="570"/>
    <cellStyle name="표준 31 15" xfId="571"/>
    <cellStyle name="표준 31 16" xfId="572"/>
    <cellStyle name="표준 31 17" xfId="573"/>
    <cellStyle name="표준 31 18" xfId="574"/>
    <cellStyle name="표준 31 19" xfId="575"/>
    <cellStyle name="표준 31 2" xfId="576"/>
    <cellStyle name="표준 31 2 2" xfId="577"/>
    <cellStyle name="표준 31 2 3" xfId="578"/>
    <cellStyle name="표준 31 3" xfId="579"/>
    <cellStyle name="표준 31 3 2" xfId="580"/>
    <cellStyle name="표준 31 3 3" xfId="581"/>
    <cellStyle name="표준 31 4" xfId="582"/>
    <cellStyle name="표준 31 4 2" xfId="583"/>
    <cellStyle name="표준 31 5" xfId="584"/>
    <cellStyle name="표준 31 5 2" xfId="585"/>
    <cellStyle name="표준 31 6" xfId="586"/>
    <cellStyle name="표준 31 6 2" xfId="587"/>
    <cellStyle name="표준 31 7" xfId="588"/>
    <cellStyle name="표준 31 7 2" xfId="589"/>
    <cellStyle name="표준 31 8" xfId="590"/>
    <cellStyle name="표준 31 9" xfId="591"/>
    <cellStyle name="표준 32" xfId="592"/>
    <cellStyle name="표준 32 10" xfId="593"/>
    <cellStyle name="표준 32 11" xfId="594"/>
    <cellStyle name="표준 32 12" xfId="595"/>
    <cellStyle name="표준 32 2" xfId="596"/>
    <cellStyle name="표준 32 3" xfId="597"/>
    <cellStyle name="표준 32 4" xfId="598"/>
    <cellStyle name="표준 32 5" xfId="599"/>
    <cellStyle name="표준 32 6" xfId="600"/>
    <cellStyle name="표준 32 7" xfId="601"/>
    <cellStyle name="표준 32 8" xfId="602"/>
    <cellStyle name="표준 32 9" xfId="603"/>
    <cellStyle name="표준 33" xfId="604"/>
    <cellStyle name="표준 33 10" xfId="605"/>
    <cellStyle name="표준 33 2" xfId="606"/>
    <cellStyle name="표준 33 3" xfId="607"/>
    <cellStyle name="표준 33 4" xfId="608"/>
    <cellStyle name="표준 33 5" xfId="609"/>
    <cellStyle name="표준 33 6" xfId="610"/>
    <cellStyle name="표준 33 7" xfId="611"/>
    <cellStyle name="표준 33 8" xfId="612"/>
    <cellStyle name="표준 33 9" xfId="613"/>
    <cellStyle name="표준 34" xfId="614"/>
    <cellStyle name="표준 34 2" xfId="615"/>
    <cellStyle name="표준 34 3" xfId="616"/>
    <cellStyle name="표준 34 4" xfId="617"/>
    <cellStyle name="표준 34 5" xfId="618"/>
    <cellStyle name="표준 34 6" xfId="619"/>
    <cellStyle name="표준 34 7" xfId="620"/>
    <cellStyle name="표준 34 8" xfId="621"/>
    <cellStyle name="표준 34 9" xfId="622"/>
    <cellStyle name="표준 35" xfId="623"/>
    <cellStyle name="표준 35 10" xfId="624"/>
    <cellStyle name="표준 35 11" xfId="625"/>
    <cellStyle name="표준 35 2" xfId="626"/>
    <cellStyle name="표준 35 3" xfId="627"/>
    <cellStyle name="표준 35 4" xfId="628"/>
    <cellStyle name="표준 35 5" xfId="629"/>
    <cellStyle name="표준 35 6" xfId="630"/>
    <cellStyle name="표준 35 7" xfId="631"/>
    <cellStyle name="표준 35 8" xfId="632"/>
    <cellStyle name="표준 35 9" xfId="633"/>
    <cellStyle name="표준 36" xfId="634"/>
    <cellStyle name="표준 36 10" xfId="635"/>
    <cellStyle name="표준 36 11" xfId="636"/>
    <cellStyle name="표준 36 2" xfId="637"/>
    <cellStyle name="표준 36 3" xfId="638"/>
    <cellStyle name="표준 36 4" xfId="639"/>
    <cellStyle name="표준 36 5" xfId="640"/>
    <cellStyle name="표준 36 6" xfId="641"/>
    <cellStyle name="표준 36 7" xfId="642"/>
    <cellStyle name="표준 36 8" xfId="643"/>
    <cellStyle name="표준 36 9" xfId="644"/>
    <cellStyle name="표준 37" xfId="645"/>
    <cellStyle name="표준 37 10" xfId="646"/>
    <cellStyle name="표준 37 2" xfId="647"/>
    <cellStyle name="표준 37 3" xfId="648"/>
    <cellStyle name="표준 37 4" xfId="649"/>
    <cellStyle name="표준 37 5" xfId="650"/>
    <cellStyle name="표준 37 6" xfId="651"/>
    <cellStyle name="표준 37 7" xfId="652"/>
    <cellStyle name="표준 37 8" xfId="653"/>
    <cellStyle name="표준 37 9" xfId="654"/>
    <cellStyle name="표준 38" xfId="655"/>
    <cellStyle name="표준 38 2" xfId="656"/>
    <cellStyle name="표준 38 3" xfId="657"/>
    <cellStyle name="표준 38 4" xfId="658"/>
    <cellStyle name="표준 38 5" xfId="659"/>
    <cellStyle name="표준 38 6" xfId="660"/>
    <cellStyle name="표준 38 7" xfId="661"/>
    <cellStyle name="표준 39" xfId="662"/>
    <cellStyle name="표준 39 2" xfId="663"/>
    <cellStyle name="표준 39 3" xfId="664"/>
    <cellStyle name="표준 39 4" xfId="665"/>
    <cellStyle name="표준 39 5" xfId="666"/>
    <cellStyle name="표준 39 6" xfId="667"/>
    <cellStyle name="표준 39 7" xfId="668"/>
    <cellStyle name="표준 4" xfId="669"/>
    <cellStyle name="표준 4 2" xfId="670"/>
    <cellStyle name="표준 40" xfId="671"/>
    <cellStyle name="표준 40 2" xfId="672"/>
    <cellStyle name="표준 40 3" xfId="673"/>
    <cellStyle name="표준 40 4" xfId="674"/>
    <cellStyle name="표준 40 5" xfId="675"/>
    <cellStyle name="표준 40 6" xfId="676"/>
    <cellStyle name="표준 40 7" xfId="677"/>
    <cellStyle name="표준 41" xfId="678"/>
    <cellStyle name="표준 41 2" xfId="679"/>
    <cellStyle name="표준 41 3" xfId="680"/>
    <cellStyle name="표준 41 4" xfId="681"/>
    <cellStyle name="표준 41 5" xfId="682"/>
    <cellStyle name="표준 41 6" xfId="683"/>
    <cellStyle name="표준 41 7" xfId="684"/>
    <cellStyle name="표준 41 8" xfId="685"/>
    <cellStyle name="표준 41 9" xfId="686"/>
    <cellStyle name="표준 42" xfId="687"/>
    <cellStyle name="표준 42 2" xfId="688"/>
    <cellStyle name="표준 42 3" xfId="689"/>
    <cellStyle name="표준 43" xfId="690"/>
    <cellStyle name="표준 43 2" xfId="691"/>
    <cellStyle name="표준 43 3" xfId="692"/>
    <cellStyle name="표준 44" xfId="693"/>
    <cellStyle name="표준 44 2" xfId="694"/>
    <cellStyle name="표준 44 3" xfId="695"/>
    <cellStyle name="표준 44 4" xfId="696"/>
    <cellStyle name="표준 44 5" xfId="697"/>
    <cellStyle name="표준 44 6" xfId="698"/>
    <cellStyle name="표준 45" xfId="699"/>
    <cellStyle name="표준 45 2" xfId="700"/>
    <cellStyle name="표준 45 3" xfId="701"/>
    <cellStyle name="표준 45 4" xfId="702"/>
    <cellStyle name="표준 45 5" xfId="703"/>
    <cellStyle name="표준 45 6" xfId="704"/>
    <cellStyle name="표준 46" xfId="705"/>
    <cellStyle name="표준 46 2" xfId="706"/>
    <cellStyle name="표준 46 3" xfId="707"/>
    <cellStyle name="표준 46 4" xfId="708"/>
    <cellStyle name="표준 46 5" xfId="709"/>
    <cellStyle name="표준 46 6" xfId="710"/>
    <cellStyle name="표준 47" xfId="711"/>
    <cellStyle name="표준 47 2" xfId="712"/>
    <cellStyle name="표준 47 3" xfId="713"/>
    <cellStyle name="표준 47 4" xfId="714"/>
    <cellStyle name="표준 47 5" xfId="715"/>
    <cellStyle name="표준 48" xfId="716"/>
    <cellStyle name="표준 48 2" xfId="717"/>
    <cellStyle name="표준 48 3" xfId="718"/>
    <cellStyle name="표준 48 4" xfId="719"/>
    <cellStyle name="표준 48 5" xfId="720"/>
    <cellStyle name="표준 49" xfId="721"/>
    <cellStyle name="표준 49 2" xfId="722"/>
    <cellStyle name="표준 49 3" xfId="723"/>
    <cellStyle name="표준 5" xfId="724"/>
    <cellStyle name="표준 5 2" xfId="725"/>
    <cellStyle name="표준 5 2 2" xfId="726"/>
    <cellStyle name="표준 5 3" xfId="727"/>
    <cellStyle name="표준 5 4" xfId="728"/>
    <cellStyle name="표준 50 2" xfId="729"/>
    <cellStyle name="표준 50 3" xfId="730"/>
    <cellStyle name="표준 51 2" xfId="731"/>
    <cellStyle name="표준 51 3" xfId="732"/>
    <cellStyle name="표준 52 2" xfId="733"/>
    <cellStyle name="표준 52 3" xfId="734"/>
    <cellStyle name="표준 53 2" xfId="735"/>
    <cellStyle name="표준 53 3" xfId="736"/>
    <cellStyle name="표준 54 2" xfId="737"/>
    <cellStyle name="표준 54 3" xfId="738"/>
    <cellStyle name="표준 55" xfId="739"/>
    <cellStyle name="표준 55 2" xfId="740"/>
    <cellStyle name="표준 56 2" xfId="741"/>
    <cellStyle name="표준 56 3" xfId="742"/>
    <cellStyle name="표준 57" xfId="743"/>
    <cellStyle name="표준 57 2" xfId="744"/>
    <cellStyle name="표준 57 3" xfId="745"/>
    <cellStyle name="표준 58" xfId="746"/>
    <cellStyle name="표준 58 2" xfId="747"/>
    <cellStyle name="표준 58 3" xfId="748"/>
    <cellStyle name="표준 59" xfId="749"/>
    <cellStyle name="표준 59 2" xfId="750"/>
    <cellStyle name="표준 59 3" xfId="751"/>
    <cellStyle name="표준 6" xfId="752"/>
    <cellStyle name="표준 6 2" xfId="753"/>
    <cellStyle name="표준 6 2 2" xfId="754"/>
    <cellStyle name="표준 6 2 3" xfId="755"/>
    <cellStyle name="표준 6 2 4" xfId="756"/>
    <cellStyle name="표준 6 3" xfId="757"/>
    <cellStyle name="표준 60" xfId="758"/>
    <cellStyle name="표준 60 2" xfId="759"/>
    <cellStyle name="표준 60 3" xfId="760"/>
    <cellStyle name="표준 61" xfId="761"/>
    <cellStyle name="표준 61 2" xfId="762"/>
    <cellStyle name="표준 62" xfId="763"/>
    <cellStyle name="표준 62 2" xfId="764"/>
    <cellStyle name="표준 63 2" xfId="765"/>
    <cellStyle name="표준 63 2 2" xfId="766"/>
    <cellStyle name="표준 64 2" xfId="767"/>
    <cellStyle name="표준 64 2 2" xfId="768"/>
    <cellStyle name="표준 65 2" xfId="769"/>
    <cellStyle name="표준 65 2 2" xfId="770"/>
    <cellStyle name="표준 66 2" xfId="771"/>
    <cellStyle name="표준 66 2 2" xfId="772"/>
    <cellStyle name="표준 67 2" xfId="773"/>
    <cellStyle name="표준 67 2 2" xfId="774"/>
    <cellStyle name="표준 68" xfId="775"/>
    <cellStyle name="표준 69" xfId="776"/>
    <cellStyle name="표준 7" xfId="777"/>
    <cellStyle name="표준 7 2" xfId="778"/>
    <cellStyle name="표준 7 2 2" xfId="779"/>
    <cellStyle name="표준 7 2 3" xfId="780"/>
    <cellStyle name="표준 7 3" xfId="781"/>
    <cellStyle name="표준 7 4" xfId="782"/>
    <cellStyle name="표준 70" xfId="783"/>
    <cellStyle name="표준 71" xfId="784"/>
    <cellStyle name="표준 72" xfId="785"/>
    <cellStyle name="표준 72 10" xfId="786"/>
    <cellStyle name="표준 72 2" xfId="787"/>
    <cellStyle name="표준 72 3" xfId="788"/>
    <cellStyle name="표준 72 4" xfId="789"/>
    <cellStyle name="표준 72 5" xfId="790"/>
    <cellStyle name="표준 72 6" xfId="791"/>
    <cellStyle name="표준 72 7" xfId="792"/>
    <cellStyle name="표준 72 8" xfId="793"/>
    <cellStyle name="표준 72 9" xfId="794"/>
    <cellStyle name="표준 73" xfId="795"/>
    <cellStyle name="표준 74" xfId="796"/>
    <cellStyle name="표준 75" xfId="797"/>
    <cellStyle name="표준 76" xfId="798"/>
    <cellStyle name="표준 77" xfId="799"/>
    <cellStyle name="표준 78" xfId="800"/>
    <cellStyle name="표준 79" xfId="801"/>
    <cellStyle name="표준 8" xfId="802"/>
    <cellStyle name="표준 8 2" xfId="803"/>
    <cellStyle name="표준 8 2 2" xfId="804"/>
    <cellStyle name="표준 8 3" xfId="805"/>
    <cellStyle name="표준 80" xfId="806"/>
    <cellStyle name="표준 81" xfId="807"/>
    <cellStyle name="표준 82" xfId="808"/>
    <cellStyle name="표준 83" xfId="809"/>
    <cellStyle name="표준 84" xfId="810"/>
    <cellStyle name="표준 84 10" xfId="811"/>
    <cellStyle name="표준 84 2" xfId="812"/>
    <cellStyle name="표준 84 3" xfId="813"/>
    <cellStyle name="표준 84 4" xfId="814"/>
    <cellStyle name="표준 84 5" xfId="815"/>
    <cellStyle name="표준 84 6" xfId="816"/>
    <cellStyle name="표준 84 7" xfId="817"/>
    <cellStyle name="표준 84 8" xfId="818"/>
    <cellStyle name="표준 84 9" xfId="819"/>
    <cellStyle name="표준 85" xfId="820"/>
    <cellStyle name="표준 86" xfId="821"/>
    <cellStyle name="표준 87" xfId="822"/>
    <cellStyle name="표준 88" xfId="823"/>
    <cellStyle name="표준 89" xfId="824"/>
    <cellStyle name="표준 9" xfId="825"/>
    <cellStyle name="표준 9 2" xfId="826"/>
    <cellStyle name="표준 9 2 2" xfId="827"/>
    <cellStyle name="표준 9 3" xfId="828"/>
    <cellStyle name="표준 90" xfId="829"/>
    <cellStyle name="표준 91" xfId="830"/>
    <cellStyle name="표준 92" xfId="831"/>
    <cellStyle name="표준 93" xfId="832"/>
    <cellStyle name="표준 94" xfId="833"/>
    <cellStyle name="표준 95" xfId="834"/>
    <cellStyle name="표준 96" xfId="835"/>
    <cellStyle name="표준 97" xfId="836"/>
    <cellStyle name="표준 98" xfId="837"/>
    <cellStyle name="표준 99" xfId="838"/>
    <cellStyle name="Hyperlink" xfId="8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zoomScale="95" zoomScaleNormal="95" zoomScalePageLayoutView="0" workbookViewId="0" topLeftCell="A1">
      <selection activeCell="A1" sqref="A1:K3"/>
    </sheetView>
  </sheetViews>
  <sheetFormatPr defaultColWidth="9.33203125" defaultRowHeight="12"/>
  <cols>
    <col min="1" max="1" width="14" style="7" customWidth="1"/>
    <col min="2" max="2" width="13.5" style="7" customWidth="1"/>
    <col min="3" max="3" width="13.83203125" style="7" customWidth="1"/>
    <col min="4" max="4" width="13.66015625" style="7" customWidth="1"/>
    <col min="5" max="6" width="14.16015625" style="7" customWidth="1"/>
    <col min="7" max="8" width="14" style="7" customWidth="1"/>
    <col min="9" max="9" width="11.66015625" style="7" customWidth="1"/>
    <col min="10" max="10" width="11.5" style="7" customWidth="1"/>
    <col min="11" max="11" width="11.33203125" style="7" customWidth="1"/>
    <col min="12" max="12" width="23.66015625" style="7" customWidth="1"/>
    <col min="13" max="16384" width="9.33203125" style="7" customWidth="1"/>
  </cols>
  <sheetData>
    <row r="1" spans="1:11" ht="7.5" customHeight="1">
      <c r="A1" s="98" t="s">
        <v>74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ht="10.5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ht="29.25" customHeigh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</row>
    <row r="4" spans="1:11" ht="15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s="31" customFormat="1" ht="16.5" customHeight="1" thickBot="1">
      <c r="A5" s="32" t="s">
        <v>49</v>
      </c>
      <c r="B5" s="30"/>
      <c r="F5" s="28"/>
      <c r="G5" s="28"/>
      <c r="H5" s="28"/>
      <c r="I5" s="28"/>
      <c r="J5" s="28"/>
      <c r="K5" s="29" t="s">
        <v>50</v>
      </c>
    </row>
    <row r="6" spans="1:11" s="9" customFormat="1" ht="27" customHeight="1">
      <c r="A6" s="96" t="s">
        <v>51</v>
      </c>
      <c r="B6" s="100" t="s">
        <v>52</v>
      </c>
      <c r="C6" s="101"/>
      <c r="D6" s="101"/>
      <c r="E6" s="102" t="s">
        <v>53</v>
      </c>
      <c r="F6" s="103"/>
      <c r="G6" s="103"/>
      <c r="H6" s="104"/>
      <c r="I6" s="93" t="s">
        <v>54</v>
      </c>
      <c r="J6" s="94"/>
      <c r="K6" s="95"/>
    </row>
    <row r="7" spans="1:11" s="9" customFormat="1" ht="29.25" customHeight="1">
      <c r="A7" s="97"/>
      <c r="B7" s="40" t="s">
        <v>55</v>
      </c>
      <c r="C7" s="40" t="s">
        <v>56</v>
      </c>
      <c r="D7" s="40" t="s">
        <v>57</v>
      </c>
      <c r="E7" s="40" t="s">
        <v>55</v>
      </c>
      <c r="F7" s="40" t="s">
        <v>59</v>
      </c>
      <c r="G7" s="40" t="s">
        <v>60</v>
      </c>
      <c r="H7" s="40" t="s">
        <v>61</v>
      </c>
      <c r="I7" s="40" t="s">
        <v>58</v>
      </c>
      <c r="J7" s="40" t="s">
        <v>59</v>
      </c>
      <c r="K7" s="41" t="s">
        <v>60</v>
      </c>
    </row>
    <row r="8" spans="1:12" ht="30.75" customHeight="1" thickBot="1">
      <c r="A8" s="42" t="s">
        <v>62</v>
      </c>
      <c r="B8" s="43">
        <f aca="true" t="shared" si="0" ref="B8:J8">SUM(B9:B19)</f>
        <v>37521</v>
      </c>
      <c r="C8" s="43">
        <f t="shared" si="0"/>
        <v>18244</v>
      </c>
      <c r="D8" s="43">
        <f t="shared" si="0"/>
        <v>19277</v>
      </c>
      <c r="E8" s="54">
        <f t="shared" si="0"/>
        <v>37003</v>
      </c>
      <c r="F8" s="55">
        <f t="shared" si="0"/>
        <v>17961</v>
      </c>
      <c r="G8" s="55">
        <f t="shared" si="0"/>
        <v>19042</v>
      </c>
      <c r="H8" s="55">
        <f t="shared" si="0"/>
        <v>20699</v>
      </c>
      <c r="I8" s="44">
        <f t="shared" si="0"/>
        <v>518</v>
      </c>
      <c r="J8" s="44">
        <f t="shared" si="0"/>
        <v>283</v>
      </c>
      <c r="K8" s="45">
        <f>SUM(K9:K19)</f>
        <v>235</v>
      </c>
      <c r="L8" s="10"/>
    </row>
    <row r="9" spans="1:12" ht="30.75" customHeight="1">
      <c r="A9" s="59" t="s">
        <v>63</v>
      </c>
      <c r="B9" s="56">
        <f aca="true" t="shared" si="1" ref="B9:B19">SUM(C9:D9)</f>
        <v>17670</v>
      </c>
      <c r="C9" s="57">
        <f>SUM(F9,J9)</f>
        <v>8575</v>
      </c>
      <c r="D9" s="57">
        <f>SUM(G9,K9)</f>
        <v>9095</v>
      </c>
      <c r="E9" s="58">
        <f aca="true" t="shared" si="2" ref="E9:E19">SUM(F9:G9)</f>
        <v>17515</v>
      </c>
      <c r="F9" s="75">
        <v>8515</v>
      </c>
      <c r="G9" s="75">
        <v>9000</v>
      </c>
      <c r="H9" s="91">
        <v>8691</v>
      </c>
      <c r="I9" s="78">
        <f aca="true" t="shared" si="3" ref="I9:I19">SUM(J9:K9)</f>
        <v>155</v>
      </c>
      <c r="J9" s="79">
        <v>60</v>
      </c>
      <c r="K9" s="80">
        <v>95</v>
      </c>
      <c r="L9" s="10"/>
    </row>
    <row r="10" spans="1:12" ht="30.75" customHeight="1">
      <c r="A10" s="24" t="s">
        <v>64</v>
      </c>
      <c r="B10" s="25">
        <f t="shared" si="1"/>
        <v>2040</v>
      </c>
      <c r="C10" s="57">
        <f aca="true" t="shared" si="4" ref="C10:C19">SUM(F10,J10)</f>
        <v>997</v>
      </c>
      <c r="D10" s="57">
        <f aca="true" t="shared" si="5" ref="D10:D19">SUM(G10,K10)</f>
        <v>1043</v>
      </c>
      <c r="E10" s="58">
        <f t="shared" si="2"/>
        <v>2028</v>
      </c>
      <c r="F10" s="76">
        <v>992</v>
      </c>
      <c r="G10" s="76">
        <v>1036</v>
      </c>
      <c r="H10" s="91">
        <v>1314</v>
      </c>
      <c r="I10" s="78">
        <f t="shared" si="3"/>
        <v>12</v>
      </c>
      <c r="J10" s="81">
        <v>5</v>
      </c>
      <c r="K10" s="82">
        <v>7</v>
      </c>
      <c r="L10" s="10"/>
    </row>
    <row r="11" spans="1:12" ht="30.75" customHeight="1">
      <c r="A11" s="24" t="s">
        <v>65</v>
      </c>
      <c r="B11" s="25">
        <f t="shared" si="1"/>
        <v>1481</v>
      </c>
      <c r="C11" s="57">
        <f t="shared" si="4"/>
        <v>742</v>
      </c>
      <c r="D11" s="57">
        <f t="shared" si="5"/>
        <v>739</v>
      </c>
      <c r="E11" s="58">
        <f t="shared" si="2"/>
        <v>1462</v>
      </c>
      <c r="F11" s="76">
        <v>731</v>
      </c>
      <c r="G11" s="76">
        <v>731</v>
      </c>
      <c r="H11" s="91">
        <v>977</v>
      </c>
      <c r="I11" s="78">
        <f t="shared" si="3"/>
        <v>19</v>
      </c>
      <c r="J11" s="81">
        <v>11</v>
      </c>
      <c r="K11" s="82">
        <v>8</v>
      </c>
      <c r="L11" s="10"/>
    </row>
    <row r="12" spans="1:12" ht="30.75" customHeight="1">
      <c r="A12" s="24" t="s">
        <v>66</v>
      </c>
      <c r="B12" s="25">
        <f t="shared" si="1"/>
        <v>1621</v>
      </c>
      <c r="C12" s="57">
        <f t="shared" si="4"/>
        <v>783</v>
      </c>
      <c r="D12" s="57">
        <f t="shared" si="5"/>
        <v>838</v>
      </c>
      <c r="E12" s="58">
        <f t="shared" si="2"/>
        <v>1587</v>
      </c>
      <c r="F12" s="76">
        <v>758</v>
      </c>
      <c r="G12" s="76">
        <v>829</v>
      </c>
      <c r="H12" s="91">
        <v>998</v>
      </c>
      <c r="I12" s="78">
        <f t="shared" si="3"/>
        <v>34</v>
      </c>
      <c r="J12" s="81">
        <v>25</v>
      </c>
      <c r="K12" s="82">
        <v>9</v>
      </c>
      <c r="L12" s="10"/>
    </row>
    <row r="13" spans="1:12" ht="30.75" customHeight="1">
      <c r="A13" s="24" t="s">
        <v>67</v>
      </c>
      <c r="B13" s="25">
        <f t="shared" si="1"/>
        <v>2329</v>
      </c>
      <c r="C13" s="57">
        <f t="shared" si="4"/>
        <v>1175</v>
      </c>
      <c r="D13" s="57">
        <f t="shared" si="5"/>
        <v>1154</v>
      </c>
      <c r="E13" s="58">
        <f t="shared" si="2"/>
        <v>2273</v>
      </c>
      <c r="F13" s="76">
        <v>1135</v>
      </c>
      <c r="G13" s="76">
        <v>1138</v>
      </c>
      <c r="H13" s="91">
        <v>1398</v>
      </c>
      <c r="I13" s="78">
        <f t="shared" si="3"/>
        <v>56</v>
      </c>
      <c r="J13" s="81">
        <v>40</v>
      </c>
      <c r="K13" s="82">
        <v>16</v>
      </c>
      <c r="L13" s="10"/>
    </row>
    <row r="14" spans="1:12" ht="30.75" customHeight="1">
      <c r="A14" s="24" t="s">
        <v>68</v>
      </c>
      <c r="B14" s="25">
        <f t="shared" si="1"/>
        <v>2060</v>
      </c>
      <c r="C14" s="57">
        <f t="shared" si="4"/>
        <v>1004</v>
      </c>
      <c r="D14" s="57">
        <f t="shared" si="5"/>
        <v>1056</v>
      </c>
      <c r="E14" s="58">
        <f t="shared" si="2"/>
        <v>2003</v>
      </c>
      <c r="F14" s="76">
        <v>963</v>
      </c>
      <c r="G14" s="76">
        <v>1040</v>
      </c>
      <c r="H14" s="91">
        <v>1188</v>
      </c>
      <c r="I14" s="78">
        <f t="shared" si="3"/>
        <v>57</v>
      </c>
      <c r="J14" s="81">
        <v>41</v>
      </c>
      <c r="K14" s="82">
        <v>16</v>
      </c>
      <c r="L14" s="10"/>
    </row>
    <row r="15" spans="1:12" ht="30.75" customHeight="1">
      <c r="A15" s="24" t="s">
        <v>69</v>
      </c>
      <c r="B15" s="25">
        <f t="shared" si="1"/>
        <v>4339</v>
      </c>
      <c r="C15" s="57">
        <f t="shared" si="4"/>
        <v>2055</v>
      </c>
      <c r="D15" s="57">
        <f t="shared" si="5"/>
        <v>2284</v>
      </c>
      <c r="E15" s="58">
        <f t="shared" si="2"/>
        <v>4240</v>
      </c>
      <c r="F15" s="76">
        <v>1985</v>
      </c>
      <c r="G15" s="76">
        <v>2255</v>
      </c>
      <c r="H15" s="91">
        <v>2540</v>
      </c>
      <c r="I15" s="78">
        <f t="shared" si="3"/>
        <v>99</v>
      </c>
      <c r="J15" s="81">
        <v>70</v>
      </c>
      <c r="K15" s="82">
        <v>29</v>
      </c>
      <c r="L15" s="10"/>
    </row>
    <row r="16" spans="1:12" ht="30.75" customHeight="1">
      <c r="A16" s="24" t="s">
        <v>70</v>
      </c>
      <c r="B16" s="25">
        <f t="shared" si="1"/>
        <v>1372</v>
      </c>
      <c r="C16" s="57">
        <f t="shared" si="4"/>
        <v>644</v>
      </c>
      <c r="D16" s="57">
        <f t="shared" si="5"/>
        <v>728</v>
      </c>
      <c r="E16" s="58">
        <f t="shared" si="2"/>
        <v>1347</v>
      </c>
      <c r="F16" s="76">
        <v>635</v>
      </c>
      <c r="G16" s="76">
        <v>712</v>
      </c>
      <c r="H16" s="91">
        <v>834</v>
      </c>
      <c r="I16" s="78">
        <f t="shared" si="3"/>
        <v>25</v>
      </c>
      <c r="J16" s="81">
        <v>9</v>
      </c>
      <c r="K16" s="82">
        <v>16</v>
      </c>
      <c r="L16" s="10"/>
    </row>
    <row r="17" spans="1:12" ht="30.75" customHeight="1">
      <c r="A17" s="24" t="s">
        <v>71</v>
      </c>
      <c r="B17" s="25">
        <f t="shared" si="1"/>
        <v>1781</v>
      </c>
      <c r="C17" s="57">
        <f t="shared" si="4"/>
        <v>843</v>
      </c>
      <c r="D17" s="57">
        <f t="shared" si="5"/>
        <v>938</v>
      </c>
      <c r="E17" s="58">
        <f t="shared" si="2"/>
        <v>1740</v>
      </c>
      <c r="F17" s="76">
        <v>827</v>
      </c>
      <c r="G17" s="76">
        <v>913</v>
      </c>
      <c r="H17" s="91">
        <v>1078</v>
      </c>
      <c r="I17" s="78">
        <f t="shared" si="3"/>
        <v>41</v>
      </c>
      <c r="J17" s="81">
        <v>16</v>
      </c>
      <c r="K17" s="82">
        <v>25</v>
      </c>
      <c r="L17" s="10"/>
    </row>
    <row r="18" spans="1:12" ht="30.75" customHeight="1">
      <c r="A18" s="24" t="s">
        <v>72</v>
      </c>
      <c r="B18" s="25">
        <f t="shared" si="1"/>
        <v>1545</v>
      </c>
      <c r="C18" s="57">
        <f t="shared" si="4"/>
        <v>788</v>
      </c>
      <c r="D18" s="57">
        <f t="shared" si="5"/>
        <v>757</v>
      </c>
      <c r="E18" s="58">
        <f t="shared" si="2"/>
        <v>1532</v>
      </c>
      <c r="F18" s="76">
        <v>784</v>
      </c>
      <c r="G18" s="76">
        <v>748</v>
      </c>
      <c r="H18" s="91">
        <v>932</v>
      </c>
      <c r="I18" s="78">
        <f t="shared" si="3"/>
        <v>13</v>
      </c>
      <c r="J18" s="81">
        <v>4</v>
      </c>
      <c r="K18" s="82">
        <v>9</v>
      </c>
      <c r="L18" s="10"/>
    </row>
    <row r="19" spans="1:12" ht="30.75" customHeight="1" thickBot="1">
      <c r="A19" s="26" t="s">
        <v>73</v>
      </c>
      <c r="B19" s="27">
        <f t="shared" si="1"/>
        <v>1283</v>
      </c>
      <c r="C19" s="62">
        <f t="shared" si="4"/>
        <v>638</v>
      </c>
      <c r="D19" s="62">
        <f t="shared" si="5"/>
        <v>645</v>
      </c>
      <c r="E19" s="60">
        <f t="shared" si="2"/>
        <v>1276</v>
      </c>
      <c r="F19" s="77">
        <v>636</v>
      </c>
      <c r="G19" s="77">
        <v>640</v>
      </c>
      <c r="H19" s="92">
        <v>749</v>
      </c>
      <c r="I19" s="85">
        <f t="shared" si="3"/>
        <v>7</v>
      </c>
      <c r="J19" s="83">
        <v>2</v>
      </c>
      <c r="K19" s="84">
        <v>5</v>
      </c>
      <c r="L19" s="10"/>
    </row>
    <row r="20" spans="9:11" ht="24" customHeight="1">
      <c r="I20" s="10"/>
      <c r="J20" s="10"/>
      <c r="K20" s="10"/>
    </row>
    <row r="22" ht="13.5">
      <c r="I22" s="21"/>
    </row>
  </sheetData>
  <sheetProtection/>
  <mergeCells count="5">
    <mergeCell ref="I6:K6"/>
    <mergeCell ref="A6:A7"/>
    <mergeCell ref="A1:K3"/>
    <mergeCell ref="B6:D6"/>
    <mergeCell ref="E6:H6"/>
  </mergeCells>
  <printOptions/>
  <pageMargins left="0.2" right="0.2" top="0.4724409448818898" bottom="0.4724409448818898" header="0.31496062992125984" footer="0.31496062992125984"/>
  <pageSetup fitToHeight="1" fitToWidth="1" horizontalDpi="600" verticalDpi="600" orientation="landscape" paperSize="9" scale="96" r:id="rId1"/>
  <ignoredErrors>
    <ignoredError sqref="E9:E1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5"/>
  <sheetViews>
    <sheetView zoomScale="115" zoomScaleNormal="115" zoomScalePageLayoutView="0" workbookViewId="0" topLeftCell="A1">
      <selection activeCell="A2" sqref="A2:K2"/>
    </sheetView>
  </sheetViews>
  <sheetFormatPr defaultColWidth="9.33203125" defaultRowHeight="12"/>
  <cols>
    <col min="1" max="1" width="13" style="2" customWidth="1"/>
    <col min="2" max="2" width="11" style="2" customWidth="1"/>
    <col min="3" max="11" width="10.33203125" style="2" customWidth="1"/>
    <col min="12" max="12" width="8.83203125" style="2" customWidth="1"/>
    <col min="13" max="13" width="9.33203125" style="2" customWidth="1"/>
    <col min="14" max="14" width="26.16015625" style="2" customWidth="1"/>
    <col min="15" max="16384" width="9.33203125" style="2" customWidth="1"/>
  </cols>
  <sheetData>
    <row r="1" ht="15.75" customHeight="1"/>
    <row r="2" spans="1:11" ht="28.5" customHeight="1">
      <c r="A2" s="105" t="s">
        <v>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1" ht="15" thickBot="1">
      <c r="A3" s="131" t="s">
        <v>7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</row>
    <row r="4" spans="1:11" ht="19.5" customHeight="1">
      <c r="A4" s="123" t="s">
        <v>44</v>
      </c>
      <c r="B4" s="125" t="s">
        <v>12</v>
      </c>
      <c r="C4" s="126"/>
      <c r="D4" s="125" t="s">
        <v>14</v>
      </c>
      <c r="E4" s="133"/>
      <c r="F4" s="133"/>
      <c r="G4" s="133"/>
      <c r="H4" s="133"/>
      <c r="I4" s="126"/>
      <c r="J4" s="125" t="s">
        <v>15</v>
      </c>
      <c r="K4" s="134"/>
    </row>
    <row r="5" spans="1:11" ht="19.5" customHeight="1">
      <c r="A5" s="124"/>
      <c r="B5" s="127"/>
      <c r="C5" s="128"/>
      <c r="D5" s="132" t="s">
        <v>13</v>
      </c>
      <c r="E5" s="132"/>
      <c r="F5" s="129" t="s">
        <v>16</v>
      </c>
      <c r="G5" s="130"/>
      <c r="H5" s="129" t="s">
        <v>17</v>
      </c>
      <c r="I5" s="130"/>
      <c r="J5" s="127"/>
      <c r="K5" s="135"/>
    </row>
    <row r="6" spans="1:11" s="1" customFormat="1" ht="21.75" customHeight="1">
      <c r="A6" s="46" t="s">
        <v>46</v>
      </c>
      <c r="B6" s="110">
        <f>B8-B7</f>
        <v>-16</v>
      </c>
      <c r="C6" s="110"/>
      <c r="D6" s="110">
        <f>D8-D7</f>
        <v>-35</v>
      </c>
      <c r="E6" s="110"/>
      <c r="F6" s="110">
        <f>F8-F7</f>
        <v>-10</v>
      </c>
      <c r="G6" s="110"/>
      <c r="H6" s="110">
        <f>H8-H7</f>
        <v>-25</v>
      </c>
      <c r="I6" s="110"/>
      <c r="J6" s="108"/>
      <c r="K6" s="109"/>
    </row>
    <row r="7" spans="1:11" ht="21.75" customHeight="1">
      <c r="A7" s="47" t="s">
        <v>18</v>
      </c>
      <c r="B7" s="119">
        <v>20715</v>
      </c>
      <c r="C7" s="120"/>
      <c r="D7" s="121">
        <v>37038</v>
      </c>
      <c r="E7" s="122"/>
      <c r="F7" s="113">
        <v>17971</v>
      </c>
      <c r="G7" s="114"/>
      <c r="H7" s="111">
        <v>19067</v>
      </c>
      <c r="I7" s="112"/>
      <c r="J7" s="106"/>
      <c r="K7" s="107"/>
    </row>
    <row r="8" spans="1:11" ht="21.75" customHeight="1" thickBot="1">
      <c r="A8" s="61" t="s">
        <v>19</v>
      </c>
      <c r="B8" s="115">
        <v>20699</v>
      </c>
      <c r="C8" s="116"/>
      <c r="D8" s="117">
        <v>37003</v>
      </c>
      <c r="E8" s="118"/>
      <c r="F8" s="138">
        <v>17961</v>
      </c>
      <c r="G8" s="139"/>
      <c r="H8" s="140">
        <v>19042</v>
      </c>
      <c r="I8" s="141"/>
      <c r="J8" s="136"/>
      <c r="K8" s="137"/>
    </row>
    <row r="9" spans="1:11" ht="21.75" customHeight="1">
      <c r="A9" s="3"/>
      <c r="B9" s="3"/>
      <c r="C9" s="3"/>
      <c r="D9" s="3"/>
      <c r="E9" s="3"/>
      <c r="F9" s="3"/>
      <c r="I9" s="3"/>
      <c r="J9" s="3"/>
      <c r="K9" s="3"/>
    </row>
    <row r="10" spans="1:11" ht="16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30.75" customHeight="1">
      <c r="A11" s="105" t="s">
        <v>75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</row>
    <row r="12" spans="1:13" ht="21.75" customHeight="1" thickBot="1">
      <c r="A12" s="142" t="s">
        <v>9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M12" s="2" t="s">
        <v>45</v>
      </c>
    </row>
    <row r="13" spans="1:11" ht="21.75" customHeight="1">
      <c r="A13" s="123" t="s">
        <v>11</v>
      </c>
      <c r="B13" s="147" t="s">
        <v>20</v>
      </c>
      <c r="C13" s="147" t="s">
        <v>21</v>
      </c>
      <c r="D13" s="147"/>
      <c r="E13" s="147"/>
      <c r="F13" s="147"/>
      <c r="G13" s="147"/>
      <c r="H13" s="143" t="s">
        <v>22</v>
      </c>
      <c r="I13" s="143" t="s">
        <v>23</v>
      </c>
      <c r="J13" s="147" t="s">
        <v>24</v>
      </c>
      <c r="K13" s="148" t="s">
        <v>2</v>
      </c>
    </row>
    <row r="14" spans="1:11" ht="21.75" customHeight="1">
      <c r="A14" s="146"/>
      <c r="B14" s="132"/>
      <c r="C14" s="144" t="s">
        <v>25</v>
      </c>
      <c r="D14" s="129" t="s">
        <v>3</v>
      </c>
      <c r="E14" s="130"/>
      <c r="F14" s="132" t="s">
        <v>4</v>
      </c>
      <c r="G14" s="132"/>
      <c r="H14" s="132"/>
      <c r="I14" s="132"/>
      <c r="J14" s="132"/>
      <c r="K14" s="149"/>
    </row>
    <row r="15" spans="1:11" ht="21.75" customHeight="1">
      <c r="A15" s="124"/>
      <c r="B15" s="132"/>
      <c r="C15" s="145"/>
      <c r="D15" s="49" t="s">
        <v>0</v>
      </c>
      <c r="E15" s="49" t="s">
        <v>1</v>
      </c>
      <c r="F15" s="49" t="s">
        <v>5</v>
      </c>
      <c r="G15" s="49" t="s">
        <v>6</v>
      </c>
      <c r="H15" s="132"/>
      <c r="I15" s="132"/>
      <c r="J15" s="132"/>
      <c r="K15" s="149"/>
    </row>
    <row r="16" spans="1:11" s="1" customFormat="1" ht="21.75" customHeight="1">
      <c r="A16" s="50" t="s">
        <v>43</v>
      </c>
      <c r="B16" s="17">
        <f>B17-B18</f>
        <v>-35</v>
      </c>
      <c r="C16" s="17">
        <f>C17-C18</f>
        <v>11</v>
      </c>
      <c r="D16" s="17">
        <f aca="true" t="shared" si="0" ref="D16:K16">D17-D18</f>
        <v>13</v>
      </c>
      <c r="E16" s="17">
        <f t="shared" si="0"/>
        <v>-2</v>
      </c>
      <c r="F16" s="17">
        <f t="shared" si="0"/>
        <v>7</v>
      </c>
      <c r="G16" s="17">
        <f t="shared" si="0"/>
        <v>4</v>
      </c>
      <c r="H16" s="17">
        <f t="shared" si="0"/>
        <v>-46</v>
      </c>
      <c r="I16" s="17">
        <f t="shared" si="0"/>
        <v>-2</v>
      </c>
      <c r="J16" s="17">
        <f t="shared" si="0"/>
        <v>2</v>
      </c>
      <c r="K16" s="18">
        <f t="shared" si="0"/>
        <v>0</v>
      </c>
    </row>
    <row r="17" spans="1:12" ht="21.75" customHeight="1">
      <c r="A17" s="47" t="s">
        <v>26</v>
      </c>
      <c r="B17" s="19">
        <f>SUM(C17,H17,I17:K17)</f>
        <v>200</v>
      </c>
      <c r="C17" s="37">
        <f>SUM(D17:E17)</f>
        <v>192</v>
      </c>
      <c r="D17" s="33">
        <v>110</v>
      </c>
      <c r="E17" s="33">
        <v>82</v>
      </c>
      <c r="F17" s="33">
        <v>50</v>
      </c>
      <c r="G17" s="33">
        <v>102</v>
      </c>
      <c r="H17" s="33">
        <v>6</v>
      </c>
      <c r="I17" s="33">
        <v>0</v>
      </c>
      <c r="J17" s="33">
        <v>2</v>
      </c>
      <c r="K17" s="34">
        <v>0</v>
      </c>
      <c r="L17" s="14"/>
    </row>
    <row r="18" spans="1:11" ht="21.75" customHeight="1" thickBot="1">
      <c r="A18" s="48" t="s">
        <v>27</v>
      </c>
      <c r="B18" s="20">
        <f>SUM(C18,H18,K18,I18,J18)</f>
        <v>235</v>
      </c>
      <c r="C18" s="20">
        <f>SUM(D18:E18)</f>
        <v>181</v>
      </c>
      <c r="D18" s="35">
        <v>97</v>
      </c>
      <c r="E18" s="35">
        <v>84</v>
      </c>
      <c r="F18" s="35">
        <v>43</v>
      </c>
      <c r="G18" s="35">
        <v>98</v>
      </c>
      <c r="H18" s="35">
        <v>52</v>
      </c>
      <c r="I18" s="35">
        <v>2</v>
      </c>
      <c r="J18" s="35">
        <v>0</v>
      </c>
      <c r="K18" s="36">
        <v>0</v>
      </c>
    </row>
    <row r="19" spans="1:11" ht="24" customHeight="1">
      <c r="A19" s="1"/>
      <c r="B19" s="4"/>
      <c r="C19" s="1"/>
      <c r="D19" s="1"/>
      <c r="E19" s="1"/>
      <c r="F19" s="1"/>
      <c r="G19" s="1"/>
      <c r="H19" s="1"/>
      <c r="I19" s="1"/>
      <c r="J19" s="1"/>
      <c r="K19" s="1"/>
    </row>
    <row r="20" spans="1:11" ht="16.5" customHeight="1">
      <c r="A20" s="1"/>
      <c r="B20" s="4"/>
      <c r="C20" s="1"/>
      <c r="D20" s="1"/>
      <c r="E20" s="1"/>
      <c r="F20" s="1"/>
      <c r="G20" s="1"/>
      <c r="H20" s="1"/>
      <c r="I20" s="1"/>
      <c r="J20" s="1"/>
      <c r="K20" s="1"/>
    </row>
    <row r="21" spans="1:11" ht="35.25" customHeight="1">
      <c r="A21" s="105" t="s">
        <v>48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</row>
    <row r="22" spans="1:11" ht="17.25" customHeight="1" thickBot="1">
      <c r="A22" s="5"/>
      <c r="B22" s="5"/>
      <c r="C22" s="5"/>
      <c r="D22" s="5"/>
      <c r="E22" s="5"/>
      <c r="F22" s="5"/>
      <c r="G22" s="150" t="s">
        <v>76</v>
      </c>
      <c r="H22" s="150"/>
      <c r="I22" s="150"/>
      <c r="J22" s="150"/>
      <c r="K22" s="150"/>
    </row>
    <row r="23" spans="1:11" ht="30" customHeight="1">
      <c r="A23" s="151" t="s">
        <v>28</v>
      </c>
      <c r="B23" s="153" t="s">
        <v>29</v>
      </c>
      <c r="C23" s="153" t="s">
        <v>30</v>
      </c>
      <c r="D23" s="153"/>
      <c r="E23" s="153"/>
      <c r="F23" s="153"/>
      <c r="G23" s="153"/>
      <c r="H23" s="153"/>
      <c r="I23" s="153"/>
      <c r="J23" s="153"/>
      <c r="K23" s="155"/>
    </row>
    <row r="24" spans="1:11" ht="30" customHeight="1" thickBot="1">
      <c r="A24" s="152"/>
      <c r="B24" s="154"/>
      <c r="C24" s="156" t="s">
        <v>31</v>
      </c>
      <c r="D24" s="157"/>
      <c r="E24" s="157"/>
      <c r="F24" s="157"/>
      <c r="G24" s="157"/>
      <c r="H24" s="157"/>
      <c r="I24" s="157"/>
      <c r="J24" s="157"/>
      <c r="K24" s="89" t="s">
        <v>32</v>
      </c>
    </row>
    <row r="25" spans="1:19" ht="30" customHeight="1">
      <c r="A25" s="152"/>
      <c r="B25" s="154"/>
      <c r="C25" s="6" t="s">
        <v>10</v>
      </c>
      <c r="D25" s="22" t="s">
        <v>29</v>
      </c>
      <c r="E25" s="23" t="s">
        <v>33</v>
      </c>
      <c r="F25" s="23" t="s">
        <v>34</v>
      </c>
      <c r="G25" s="23" t="s">
        <v>35</v>
      </c>
      <c r="H25" s="23" t="s">
        <v>36</v>
      </c>
      <c r="I25" s="23" t="s">
        <v>37</v>
      </c>
      <c r="J25" s="23" t="s">
        <v>38</v>
      </c>
      <c r="K25" s="90" t="s">
        <v>39</v>
      </c>
      <c r="S25" s="15"/>
    </row>
    <row r="26" spans="1:14" ht="30" customHeight="1">
      <c r="A26" s="51" t="s">
        <v>40</v>
      </c>
      <c r="B26" s="52">
        <f>SUM(C26:D26)</f>
        <v>37003</v>
      </c>
      <c r="C26" s="53">
        <f>SUM(C27:C28)</f>
        <v>3804</v>
      </c>
      <c r="D26" s="64">
        <f>SUM(E26:K26)</f>
        <v>33199</v>
      </c>
      <c r="E26" s="53">
        <f aca="true" t="shared" si="1" ref="E26:J26">E27+E28</f>
        <v>272</v>
      </c>
      <c r="F26" s="53">
        <f t="shared" si="1"/>
        <v>2430</v>
      </c>
      <c r="G26" s="53">
        <f t="shared" si="1"/>
        <v>2169</v>
      </c>
      <c r="H26" s="53">
        <f t="shared" si="1"/>
        <v>3709</v>
      </c>
      <c r="I26" s="53">
        <f t="shared" si="1"/>
        <v>6444</v>
      </c>
      <c r="J26" s="88">
        <f t="shared" si="1"/>
        <v>4215</v>
      </c>
      <c r="K26" s="63">
        <f>K27+K28</f>
        <v>13960</v>
      </c>
      <c r="N26" s="11"/>
    </row>
    <row r="27" spans="1:14" ht="30" customHeight="1">
      <c r="A27" s="12" t="s">
        <v>41</v>
      </c>
      <c r="B27" s="38">
        <f>SUM(C27+D27)</f>
        <v>17961</v>
      </c>
      <c r="C27" s="65">
        <v>1957</v>
      </c>
      <c r="D27" s="66">
        <f>SUM(E27:K27)</f>
        <v>16004</v>
      </c>
      <c r="E27" s="67">
        <v>160</v>
      </c>
      <c r="F27" s="71">
        <v>1383</v>
      </c>
      <c r="G27" s="71">
        <v>1152</v>
      </c>
      <c r="H27" s="72">
        <v>1949</v>
      </c>
      <c r="I27" s="71">
        <v>3479</v>
      </c>
      <c r="J27" s="71">
        <v>2204</v>
      </c>
      <c r="K27" s="86">
        <v>5677</v>
      </c>
      <c r="L27" s="16"/>
      <c r="N27" s="11"/>
    </row>
    <row r="28" spans="1:14" ht="30" customHeight="1" thickBot="1">
      <c r="A28" s="13" t="s">
        <v>42</v>
      </c>
      <c r="B28" s="39">
        <f>SUM(C28+D28)</f>
        <v>19042</v>
      </c>
      <c r="C28" s="68">
        <v>1847</v>
      </c>
      <c r="D28" s="69">
        <f>SUM(E28:K28)</f>
        <v>17195</v>
      </c>
      <c r="E28" s="70">
        <v>112</v>
      </c>
      <c r="F28" s="73">
        <v>1047</v>
      </c>
      <c r="G28" s="73">
        <v>1017</v>
      </c>
      <c r="H28" s="74">
        <v>1760</v>
      </c>
      <c r="I28" s="73">
        <v>2965</v>
      </c>
      <c r="J28" s="73">
        <v>2011</v>
      </c>
      <c r="K28" s="87">
        <v>8283</v>
      </c>
      <c r="N28" s="11"/>
    </row>
    <row r="29" ht="14.25">
      <c r="N29" s="11"/>
    </row>
    <row r="30" spans="4:14" ht="14.25">
      <c r="D30" s="11"/>
      <c r="N30" s="11"/>
    </row>
    <row r="31" ht="14.25">
      <c r="D31" s="11"/>
    </row>
    <row r="32" ht="13.5" customHeight="1"/>
    <row r="35" ht="14.25">
      <c r="K35" s="2" t="s">
        <v>47</v>
      </c>
    </row>
  </sheetData>
  <sheetProtection/>
  <mergeCells count="42">
    <mergeCell ref="I13:I15"/>
    <mergeCell ref="G22:K22"/>
    <mergeCell ref="A21:K21"/>
    <mergeCell ref="A23:A25"/>
    <mergeCell ref="B23:B25"/>
    <mergeCell ref="C23:K23"/>
    <mergeCell ref="C24:J24"/>
    <mergeCell ref="A12:K12"/>
    <mergeCell ref="H13:H15"/>
    <mergeCell ref="D14:E14"/>
    <mergeCell ref="C14:C15"/>
    <mergeCell ref="F14:G14"/>
    <mergeCell ref="A13:A15"/>
    <mergeCell ref="J13:J15"/>
    <mergeCell ref="C13:G13"/>
    <mergeCell ref="K13:K15"/>
    <mergeCell ref="B13:B15"/>
    <mergeCell ref="J8:K8"/>
    <mergeCell ref="B6:C6"/>
    <mergeCell ref="D6:E6"/>
    <mergeCell ref="H6:I6"/>
    <mergeCell ref="F8:G8"/>
    <mergeCell ref="H8:I8"/>
    <mergeCell ref="A2:K2"/>
    <mergeCell ref="A4:A5"/>
    <mergeCell ref="B4:C5"/>
    <mergeCell ref="F5:G5"/>
    <mergeCell ref="H5:I5"/>
    <mergeCell ref="A3:K3"/>
    <mergeCell ref="D5:E5"/>
    <mergeCell ref="D4:I4"/>
    <mergeCell ref="J4:K5"/>
    <mergeCell ref="A11:K11"/>
    <mergeCell ref="J7:K7"/>
    <mergeCell ref="J6:K6"/>
    <mergeCell ref="F6:G6"/>
    <mergeCell ref="H7:I7"/>
    <mergeCell ref="F7:G7"/>
    <mergeCell ref="B8:C8"/>
    <mergeCell ref="D8:E8"/>
    <mergeCell ref="B7:C7"/>
    <mergeCell ref="D7:E7"/>
  </mergeCells>
  <printOptions horizontalCentered="1"/>
  <pageMargins left="0.16" right="0.17" top="0.7874015748031497" bottom="0.984251968503937" header="0.5905511811023623" footer="0.5118110236220472"/>
  <pageSetup fitToHeight="1" fitToWidth="1" horizontalDpi="300" verticalDpi="300" orientation="landscape" paperSize="9" r:id="rId1"/>
  <ignoredErrors>
    <ignoredError sqref="C17:C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기획감사실</dc:creator>
  <cp:keywords/>
  <dc:description/>
  <cp:lastModifiedBy>user</cp:lastModifiedBy>
  <cp:lastPrinted>2020-12-08T04:52:49Z</cp:lastPrinted>
  <dcterms:created xsi:type="dcterms:W3CDTF">2001-04-10T00:32:56Z</dcterms:created>
  <dcterms:modified xsi:type="dcterms:W3CDTF">2023-12-05T11:02:38Z</dcterms:modified>
  <cp:category/>
  <cp:version/>
  <cp:contentType/>
  <cp:contentStatus/>
</cp:coreProperties>
</file>