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1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<sst xmlns="http://schemas.openxmlformats.org/spreadsheetml/2006/main" count="81" uniqueCount="77">
  <si>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</si>
  <si>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</si>
  <si>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</si>
  <si>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</si>
  <si>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</si>
  <si>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</si>
  <si>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</si>
  <si>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</si>
  <si>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</si>
  <si>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</si>
  <si>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</si>
  <si>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</si>
  <si>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</si>
  <si>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</si>
  <si>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</si>
  <si>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</si>
  <si>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</si>
  <si>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</si>
  <si>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</si>
  <si>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</si>
  <si>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</si>
  <si>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</si>
  <si>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</si>
  <si>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</si>
  <si>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</si>
  <si>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</si>
  <si>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</si>
  <si>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</si>
  <si>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</si>
  <si>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</si>
  <si>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</si>
  <si>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</si>
  <si>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</si>
  <si>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</si>
  <si>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</si>
  <si>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</si>
  <si>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</si>
  <si>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</si>
  <si>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</si>
  <si>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</si>
  <si>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</si>
  <si>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</si>
  <si>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</si>
  <si>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</si>
  <si>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</si>
  <si>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</si>
  <si>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</si>
  <si>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</si>
  <si>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</si>
  <si>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</si>
  <si>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</si>
  <si>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</si>
  <si>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</si>
  <si>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</si>
  <si>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</si>
  <si>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</si>
  <si>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</si>
  <si>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</si>
  <si>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</si>
  <si>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</si>
  <si>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</si>
  <si>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</si>
  <si>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</si>
  <si>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</si>
  <si>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</si>
  <si>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</si>
  <si>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</si>
  <si>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</si>
  <si>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</si>
  <si>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</si>
  <si>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</si>
  <si>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</si>
  <si>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</si>
  <si>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</si>
  <si>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(2023.1.31. 현재, 단위:명)</t>
  </si>
  <si>
    <r>
      <t>주민등록에 의한 인구이동(1월)</t>
    </r>
    <r>
      <rPr>
        <sz val="12"/>
        <rFont val="돋움"/>
        <family val="3"/>
      </rPr>
      <t xml:space="preserve">(외국인 제외) </t>
    </r>
  </si>
  <si>
    <t>2023년 2월말 주민등록인구 및 외국인 현황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</si>
</sst>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3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4" xfId="437" applyFont="1" applyFill="1" applyBorder="1" applyAlignment="1">
      <alignment horizontal="center" vertical="center"/>
      <protection/>
    </xf>
    <xf numFmtId="0" fontId="73" fillId="4" borderId="45" xfId="437" applyFont="1" applyFill="1" applyBorder="1" applyAlignment="1">
      <alignment horizontal="center" vertical="center"/>
      <protection/>
    </xf>
    <xf numFmtId="0" fontId="73" fillId="4" borderId="44" xfId="437" applyFont="1" applyFill="1" applyBorder="1" applyAlignment="1">
      <alignment horizontal="center" vertical="center" wrapText="1"/>
      <protection/>
    </xf>
    <xf numFmtId="0" fontId="73" fillId="4" borderId="45" xfId="437" applyFont="1" applyFill="1" applyBorder="1" applyAlignment="1">
      <alignment horizontal="center" vertical="center" wrapText="1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7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7" xfId="190" applyNumberFormat="1" applyFont="1" applyFill="1" applyBorder="1" applyAlignment="1">
      <alignment horizontal="center" vertical="center"/>
    </xf>
    <xf numFmtId="178" fontId="7" fillId="0" borderId="48" xfId="190" applyNumberFormat="1" applyFont="1" applyBorder="1" applyAlignment="1" quotePrefix="1">
      <alignment horizontal="center" vertical="center"/>
    </xf>
    <xf numFmtId="178" fontId="7" fillId="0" borderId="49" xfId="190" applyNumberFormat="1" applyFont="1" applyBorder="1" applyAlignment="1" quotePrefix="1">
      <alignment horizontal="center" vertical="center"/>
    </xf>
    <xf numFmtId="178" fontId="7" fillId="0" borderId="48" xfId="190" applyNumberFormat="1" applyFont="1" applyBorder="1" applyAlignment="1">
      <alignment horizontal="center" vertical="center"/>
    </xf>
    <xf numFmtId="178" fontId="7" fillId="0" borderId="49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7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7" xfId="190" applyNumberFormat="1" applyFont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8" fontId="7" fillId="0" borderId="48" xfId="190" applyNumberFormat="1" applyFont="1" applyFill="1" applyBorder="1" applyAlignment="1">
      <alignment horizontal="center" vertical="center"/>
    </xf>
    <xf numFmtId="178" fontId="7" fillId="0" borderId="49" xfId="190" applyNumberFormat="1" applyFont="1" applyFill="1" applyBorder="1" applyAlignment="1">
      <alignment horizontal="center" vertical="center"/>
    </xf>
    <xf numFmtId="178" fontId="7" fillId="0" borderId="48" xfId="190" applyNumberFormat="1" applyFont="1" applyFill="1" applyBorder="1" applyAlignment="1" quotePrefix="1">
      <alignment horizontal="center" vertical="center"/>
    </xf>
    <xf numFmtId="178" fontId="7" fillId="0" borderId="49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58" xfId="0" applyFont="1" applyFill="1" applyBorder="1" applyAlignment="1">
      <alignment horizontal="center" vertical="center" shrinkToFit="1"/>
    </xf>
    <xf numFmtId="41" fontId="80" fillId="56" borderId="60" xfId="141" applyFont="1" applyFill="1" applyBorder="1" applyAlignment="1">
      <alignment horizontal="right" vertical="center"/>
    </xf>
    <xf numFmtId="41" fontId="80" fillId="56" borderId="61" xfId="141" applyFont="1" applyFill="1" applyBorder="1" applyAlignment="1">
      <alignment horizontal="right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6" t="s">
        <v>76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0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9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4" t="s">
        <v>51</v>
      </c>
      <c r="B6" s="98" t="s">
        <v>52</v>
      </c>
      <c r="C6" s="99"/>
      <c r="D6" s="99"/>
      <c r="E6" s="100" t="s">
        <v>53</v>
      </c>
      <c r="F6" s="101"/>
      <c r="G6" s="101"/>
      <c r="H6" s="102"/>
      <c r="I6" s="91" t="s">
        <v>54</v>
      </c>
      <c r="J6" s="92"/>
      <c r="K6" s="93"/>
    </row>
    <row r="7" spans="1:11" s="9" customFormat="1" ht="29.25" customHeight="1">
      <c r="A7" s="95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37851</v>
      </c>
      <c r="C8" s="43">
        <f t="shared" si="0"/>
        <v>18359</v>
      </c>
      <c r="D8" s="43">
        <f t="shared" si="0"/>
        <v>19492</v>
      </c>
      <c r="E8" s="54">
        <f t="shared" si="0"/>
        <v>37446</v>
      </c>
      <c r="F8" s="55">
        <f t="shared" si="0"/>
        <v>18162</v>
      </c>
      <c r="G8" s="55">
        <f t="shared" si="0"/>
        <v>19284</v>
      </c>
      <c r="H8" s="55">
        <f t="shared" si="0"/>
        <v>20806</v>
      </c>
      <c r="I8" s="44">
        <f t="shared" si="0"/>
        <v>405</v>
      </c>
      <c r="J8" s="44">
        <f t="shared" si="0"/>
        <v>197</v>
      </c>
      <c r="K8" s="45">
        <f>SUM(K9:K19)</f>
        <v>208</v>
      </c>
      <c r="L8" s="10"/>
    </row>
    <row r="9" spans="1:12" ht="30.75" customHeight="1">
      <c r="A9" s="59" t="s">
        <v>63</v>
      </c>
      <c r="B9" s="56">
        <f aca="true" t="shared" si="1" ref="B9:B19">SUM(C9:D9)</f>
        <v>17886</v>
      </c>
      <c r="C9" s="57">
        <f>SUM(F9,J9)</f>
        <v>8669</v>
      </c>
      <c r="D9" s="57">
        <f>SUM(G9,K9)</f>
        <v>9217</v>
      </c>
      <c r="E9" s="58">
        <f aca="true" t="shared" si="2" ref="E9:E19">SUM(F9:G9)</f>
        <v>17745</v>
      </c>
      <c r="F9" s="75">
        <v>8617</v>
      </c>
      <c r="G9" s="75">
        <v>9128</v>
      </c>
      <c r="H9" s="156">
        <v>8697</v>
      </c>
      <c r="I9" s="78">
        <v>141</v>
      </c>
      <c r="J9" s="79">
        <v>52</v>
      </c>
      <c r="K9" s="80">
        <v>89</v>
      </c>
      <c r="L9" s="10"/>
    </row>
    <row r="10" spans="1:12" ht="30.75" customHeight="1">
      <c r="A10" s="24" t="s">
        <v>64</v>
      </c>
      <c r="B10" s="25">
        <f t="shared" si="1"/>
        <v>2061</v>
      </c>
      <c r="C10" s="57">
        <f aca="true" t="shared" si="3" ref="C10:C19">SUM(F10,J10)</f>
        <v>1001</v>
      </c>
      <c r="D10" s="57">
        <f aca="true" t="shared" si="4" ref="D10:D19">SUM(G10,K10)</f>
        <v>1060</v>
      </c>
      <c r="E10" s="58">
        <f t="shared" si="2"/>
        <v>2053</v>
      </c>
      <c r="F10" s="76">
        <v>1000</v>
      </c>
      <c r="G10" s="76">
        <v>1053</v>
      </c>
      <c r="H10" s="156">
        <v>1326</v>
      </c>
      <c r="I10" s="78">
        <f aca="true" t="shared" si="5" ref="I10:I19">SUM(J10:K10)</f>
        <v>8</v>
      </c>
      <c r="J10" s="81">
        <v>1</v>
      </c>
      <c r="K10" s="82">
        <v>7</v>
      </c>
      <c r="L10" s="10"/>
    </row>
    <row r="11" spans="1:12" ht="30.75" customHeight="1">
      <c r="A11" s="24" t="s">
        <v>65</v>
      </c>
      <c r="B11" s="25">
        <f t="shared" si="1"/>
        <v>1505</v>
      </c>
      <c r="C11" s="57">
        <f t="shared" si="3"/>
        <v>751</v>
      </c>
      <c r="D11" s="57">
        <f t="shared" si="4"/>
        <v>754</v>
      </c>
      <c r="E11" s="58">
        <f t="shared" si="2"/>
        <v>1486</v>
      </c>
      <c r="F11" s="76">
        <v>741</v>
      </c>
      <c r="G11" s="76">
        <v>745</v>
      </c>
      <c r="H11" s="156">
        <v>987</v>
      </c>
      <c r="I11" s="78">
        <v>19</v>
      </c>
      <c r="J11" s="81">
        <v>10</v>
      </c>
      <c r="K11" s="82">
        <v>9</v>
      </c>
      <c r="L11" s="10"/>
    </row>
    <row r="12" spans="1:12" ht="30.75" customHeight="1">
      <c r="A12" s="24" t="s">
        <v>66</v>
      </c>
      <c r="B12" s="25">
        <f t="shared" si="1"/>
        <v>1651</v>
      </c>
      <c r="C12" s="57">
        <f t="shared" si="3"/>
        <v>792</v>
      </c>
      <c r="D12" s="57">
        <f t="shared" si="4"/>
        <v>859</v>
      </c>
      <c r="E12" s="58">
        <f t="shared" si="2"/>
        <v>1624</v>
      </c>
      <c r="F12" s="76">
        <v>773</v>
      </c>
      <c r="G12" s="76">
        <v>851</v>
      </c>
      <c r="H12" s="156">
        <v>1017</v>
      </c>
      <c r="I12" s="78">
        <v>27</v>
      </c>
      <c r="J12" s="81">
        <v>19</v>
      </c>
      <c r="K12" s="82">
        <v>8</v>
      </c>
      <c r="L12" s="10"/>
    </row>
    <row r="13" spans="1:12" ht="30.75" customHeight="1">
      <c r="A13" s="24" t="s">
        <v>67</v>
      </c>
      <c r="B13" s="25">
        <f t="shared" si="1"/>
        <v>2313</v>
      </c>
      <c r="C13" s="57">
        <f t="shared" si="3"/>
        <v>1154</v>
      </c>
      <c r="D13" s="57">
        <f t="shared" si="4"/>
        <v>1159</v>
      </c>
      <c r="E13" s="58">
        <f t="shared" si="2"/>
        <v>2257</v>
      </c>
      <c r="F13" s="76">
        <v>1121</v>
      </c>
      <c r="G13" s="76">
        <v>1136</v>
      </c>
      <c r="H13" s="156">
        <v>1382</v>
      </c>
      <c r="I13" s="78">
        <v>56</v>
      </c>
      <c r="J13" s="81">
        <v>33</v>
      </c>
      <c r="K13" s="82">
        <v>23</v>
      </c>
      <c r="L13" s="10"/>
    </row>
    <row r="14" spans="1:12" ht="30.75" customHeight="1">
      <c r="A14" s="24" t="s">
        <v>68</v>
      </c>
      <c r="B14" s="25">
        <f t="shared" si="1"/>
        <v>2054</v>
      </c>
      <c r="C14" s="57">
        <f t="shared" si="3"/>
        <v>998</v>
      </c>
      <c r="D14" s="57">
        <f t="shared" si="4"/>
        <v>1056</v>
      </c>
      <c r="E14" s="58">
        <f t="shared" si="2"/>
        <v>2018</v>
      </c>
      <c r="F14" s="76">
        <v>976</v>
      </c>
      <c r="G14" s="76">
        <v>1042</v>
      </c>
      <c r="H14" s="156">
        <v>1205</v>
      </c>
      <c r="I14" s="78">
        <v>36</v>
      </c>
      <c r="J14" s="81">
        <v>22</v>
      </c>
      <c r="K14" s="82">
        <v>14</v>
      </c>
      <c r="L14" s="10"/>
    </row>
    <row r="15" spans="1:12" ht="30.75" customHeight="1">
      <c r="A15" s="24" t="s">
        <v>69</v>
      </c>
      <c r="B15" s="25">
        <f t="shared" si="1"/>
        <v>4379</v>
      </c>
      <c r="C15" s="57">
        <f t="shared" si="3"/>
        <v>2067</v>
      </c>
      <c r="D15" s="57">
        <f t="shared" si="4"/>
        <v>2312</v>
      </c>
      <c r="E15" s="58">
        <f t="shared" si="2"/>
        <v>4315</v>
      </c>
      <c r="F15" s="76">
        <v>2020</v>
      </c>
      <c r="G15" s="76">
        <v>2295</v>
      </c>
      <c r="H15" s="156">
        <v>2573</v>
      </c>
      <c r="I15" s="78">
        <f t="shared" si="5"/>
        <v>64</v>
      </c>
      <c r="J15" s="81">
        <v>47</v>
      </c>
      <c r="K15" s="82">
        <v>17</v>
      </c>
      <c r="L15" s="10"/>
    </row>
    <row r="16" spans="1:12" ht="30.75" customHeight="1">
      <c r="A16" s="24" t="s">
        <v>70</v>
      </c>
      <c r="B16" s="25">
        <f t="shared" si="1"/>
        <v>1379</v>
      </c>
      <c r="C16" s="57">
        <f t="shared" si="3"/>
        <v>654</v>
      </c>
      <c r="D16" s="57">
        <f t="shared" si="4"/>
        <v>725</v>
      </c>
      <c r="E16" s="58">
        <f t="shared" si="2"/>
        <v>1358</v>
      </c>
      <c r="F16" s="76">
        <v>646</v>
      </c>
      <c r="G16" s="76">
        <v>712</v>
      </c>
      <c r="H16" s="156">
        <v>845</v>
      </c>
      <c r="I16" s="78">
        <f t="shared" si="5"/>
        <v>21</v>
      </c>
      <c r="J16" s="81">
        <v>8</v>
      </c>
      <c r="K16" s="82">
        <v>13</v>
      </c>
      <c r="L16" s="10"/>
    </row>
    <row r="17" spans="1:12" ht="30.75" customHeight="1">
      <c r="A17" s="24" t="s">
        <v>71</v>
      </c>
      <c r="B17" s="25">
        <f t="shared" si="1"/>
        <v>1769</v>
      </c>
      <c r="C17" s="57">
        <f t="shared" si="3"/>
        <v>840</v>
      </c>
      <c r="D17" s="57">
        <f t="shared" si="4"/>
        <v>929</v>
      </c>
      <c r="E17" s="58">
        <f t="shared" si="2"/>
        <v>1748</v>
      </c>
      <c r="F17" s="76">
        <v>836</v>
      </c>
      <c r="G17" s="76">
        <v>912</v>
      </c>
      <c r="H17" s="156">
        <v>1078</v>
      </c>
      <c r="I17" s="78">
        <v>21</v>
      </c>
      <c r="J17" s="81">
        <v>4</v>
      </c>
      <c r="K17" s="82">
        <v>17</v>
      </c>
      <c r="L17" s="10"/>
    </row>
    <row r="18" spans="1:12" ht="30.75" customHeight="1">
      <c r="A18" s="24" t="s">
        <v>72</v>
      </c>
      <c r="B18" s="25">
        <f t="shared" si="1"/>
        <v>1561</v>
      </c>
      <c r="C18" s="57">
        <f t="shared" si="3"/>
        <v>798</v>
      </c>
      <c r="D18" s="57">
        <f t="shared" si="4"/>
        <v>763</v>
      </c>
      <c r="E18" s="58">
        <f t="shared" si="2"/>
        <v>1553</v>
      </c>
      <c r="F18" s="76">
        <v>798</v>
      </c>
      <c r="G18" s="76">
        <v>755</v>
      </c>
      <c r="H18" s="156">
        <v>944</v>
      </c>
      <c r="I18" s="78">
        <v>8</v>
      </c>
      <c r="J18" s="81">
        <v>0</v>
      </c>
      <c r="K18" s="82">
        <v>8</v>
      </c>
      <c r="L18" s="10"/>
    </row>
    <row r="19" spans="1:12" ht="30.75" customHeight="1" thickBot="1">
      <c r="A19" s="26" t="s">
        <v>73</v>
      </c>
      <c r="B19" s="27">
        <f t="shared" si="1"/>
        <v>1293</v>
      </c>
      <c r="C19" s="62">
        <f t="shared" si="3"/>
        <v>635</v>
      </c>
      <c r="D19" s="62">
        <f t="shared" si="4"/>
        <v>658</v>
      </c>
      <c r="E19" s="60">
        <f t="shared" si="2"/>
        <v>1289</v>
      </c>
      <c r="F19" s="77">
        <v>634</v>
      </c>
      <c r="G19" s="77">
        <v>655</v>
      </c>
      <c r="H19" s="157">
        <v>752</v>
      </c>
      <c r="I19" s="85">
        <f t="shared" si="5"/>
        <v>4</v>
      </c>
      <c r="J19" s="83">
        <v>1</v>
      </c>
      <c r="K19" s="84">
        <v>3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5" thickBot="1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9.5" customHeight="1">
      <c r="A4" s="121" t="s">
        <v>44</v>
      </c>
      <c r="B4" s="123" t="s">
        <v>12</v>
      </c>
      <c r="C4" s="124"/>
      <c r="D4" s="123" t="s">
        <v>14</v>
      </c>
      <c r="E4" s="131"/>
      <c r="F4" s="131"/>
      <c r="G4" s="131"/>
      <c r="H4" s="131"/>
      <c r="I4" s="124"/>
      <c r="J4" s="123" t="s">
        <v>15</v>
      </c>
      <c r="K4" s="132"/>
    </row>
    <row r="5" spans="1:11" ht="19.5" customHeight="1">
      <c r="A5" s="122"/>
      <c r="B5" s="125"/>
      <c r="C5" s="126"/>
      <c r="D5" s="130" t="s">
        <v>13</v>
      </c>
      <c r="E5" s="130"/>
      <c r="F5" s="127" t="s">
        <v>16</v>
      </c>
      <c r="G5" s="128"/>
      <c r="H5" s="127" t="s">
        <v>17</v>
      </c>
      <c r="I5" s="128"/>
      <c r="J5" s="125"/>
      <c r="K5" s="133"/>
    </row>
    <row r="6" spans="1:11" s="1" customFormat="1" ht="21.75" customHeight="1">
      <c r="A6" s="46" t="s">
        <v>46</v>
      </c>
      <c r="B6" s="108">
        <f>B8-B7</f>
        <v>-28</v>
      </c>
      <c r="C6" s="108"/>
      <c r="D6" s="108">
        <f>D8-D7</f>
        <v>-139</v>
      </c>
      <c r="E6" s="108"/>
      <c r="F6" s="108">
        <f>F8-F7</f>
        <v>-65</v>
      </c>
      <c r="G6" s="108"/>
      <c r="H6" s="108">
        <f>H8-H7</f>
        <v>-74</v>
      </c>
      <c r="I6" s="108"/>
      <c r="J6" s="106"/>
      <c r="K6" s="107"/>
    </row>
    <row r="7" spans="1:11" ht="21.75" customHeight="1">
      <c r="A7" s="47" t="s">
        <v>18</v>
      </c>
      <c r="B7" s="117">
        <v>20834</v>
      </c>
      <c r="C7" s="118"/>
      <c r="D7" s="119">
        <v>37585</v>
      </c>
      <c r="E7" s="120"/>
      <c r="F7" s="111">
        <v>18227</v>
      </c>
      <c r="G7" s="112"/>
      <c r="H7" s="109">
        <v>19358</v>
      </c>
      <c r="I7" s="110"/>
      <c r="J7" s="104"/>
      <c r="K7" s="105"/>
    </row>
    <row r="8" spans="1:11" ht="21.75" customHeight="1" thickBot="1">
      <c r="A8" s="61" t="s">
        <v>19</v>
      </c>
      <c r="B8" s="113">
        <v>20806</v>
      </c>
      <c r="C8" s="114"/>
      <c r="D8" s="115">
        <v>37446</v>
      </c>
      <c r="E8" s="116"/>
      <c r="F8" s="136">
        <v>18162</v>
      </c>
      <c r="G8" s="137"/>
      <c r="H8" s="138">
        <v>19284</v>
      </c>
      <c r="I8" s="139"/>
      <c r="J8" s="134"/>
      <c r="K8" s="135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3" t="s">
        <v>75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21.75" customHeight="1" thickBot="1">
      <c r="A12" s="140" t="s">
        <v>9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M12" s="2" t="s">
        <v>45</v>
      </c>
    </row>
    <row r="13" spans="1:11" ht="21.75" customHeight="1">
      <c r="A13" s="121" t="s">
        <v>11</v>
      </c>
      <c r="B13" s="145" t="s">
        <v>20</v>
      </c>
      <c r="C13" s="145" t="s">
        <v>21</v>
      </c>
      <c r="D13" s="145"/>
      <c r="E13" s="145"/>
      <c r="F13" s="145"/>
      <c r="G13" s="145"/>
      <c r="H13" s="141" t="s">
        <v>22</v>
      </c>
      <c r="I13" s="141" t="s">
        <v>23</v>
      </c>
      <c r="J13" s="145" t="s">
        <v>24</v>
      </c>
      <c r="K13" s="146" t="s">
        <v>2</v>
      </c>
    </row>
    <row r="14" spans="1:11" ht="21.75" customHeight="1">
      <c r="A14" s="144"/>
      <c r="B14" s="130"/>
      <c r="C14" s="142" t="s">
        <v>25</v>
      </c>
      <c r="D14" s="127" t="s">
        <v>3</v>
      </c>
      <c r="E14" s="128"/>
      <c r="F14" s="130" t="s">
        <v>4</v>
      </c>
      <c r="G14" s="130"/>
      <c r="H14" s="130"/>
      <c r="I14" s="130"/>
      <c r="J14" s="130"/>
      <c r="K14" s="147"/>
    </row>
    <row r="15" spans="1:11" ht="21.75" customHeight="1">
      <c r="A15" s="122"/>
      <c r="B15" s="130"/>
      <c r="C15" s="143"/>
      <c r="D15" s="49" t="s">
        <v>0</v>
      </c>
      <c r="E15" s="49" t="s">
        <v>1</v>
      </c>
      <c r="F15" s="49" t="s">
        <v>5</v>
      </c>
      <c r="G15" s="49" t="s">
        <v>6</v>
      </c>
      <c r="H15" s="130"/>
      <c r="I15" s="130"/>
      <c r="J15" s="130"/>
      <c r="K15" s="147"/>
    </row>
    <row r="16" spans="1:11" s="1" customFormat="1" ht="21.75" customHeight="1">
      <c r="A16" s="50" t="s">
        <v>43</v>
      </c>
      <c r="B16" s="17">
        <f>B17-B18</f>
        <v>-139</v>
      </c>
      <c r="C16" s="17">
        <f>C17-C18</f>
        <v>-103</v>
      </c>
      <c r="D16" s="17">
        <f aca="true" t="shared" si="0" ref="D16:K16">D17-D18</f>
        <v>-45</v>
      </c>
      <c r="E16" s="17">
        <f t="shared" si="0"/>
        <v>-58</v>
      </c>
      <c r="F16" s="17">
        <f t="shared" si="0"/>
        <v>-34</v>
      </c>
      <c r="G16" s="17">
        <f t="shared" si="0"/>
        <v>-69</v>
      </c>
      <c r="H16" s="17">
        <f t="shared" si="0"/>
        <v>-37</v>
      </c>
      <c r="I16" s="17">
        <f t="shared" si="0"/>
        <v>1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SUM(C17,H17:K17)</f>
        <v>241</v>
      </c>
      <c r="C17" s="37">
        <v>234</v>
      </c>
      <c r="D17" s="33">
        <v>116</v>
      </c>
      <c r="E17" s="33">
        <v>118</v>
      </c>
      <c r="F17" s="33">
        <v>48</v>
      </c>
      <c r="G17" s="33">
        <v>127</v>
      </c>
      <c r="H17" s="33">
        <v>6</v>
      </c>
      <c r="I17" s="33">
        <v>1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SUM(C18,H18:K18)</f>
        <v>380</v>
      </c>
      <c r="C18" s="20">
        <v>337</v>
      </c>
      <c r="D18" s="35">
        <v>161</v>
      </c>
      <c r="E18" s="35">
        <v>176</v>
      </c>
      <c r="F18" s="35">
        <v>82</v>
      </c>
      <c r="G18" s="35">
        <v>196</v>
      </c>
      <c r="H18" s="35">
        <v>43</v>
      </c>
      <c r="I18" s="35">
        <v>0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3" t="s">
        <v>48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7.25" customHeight="1" thickBot="1">
      <c r="A22" s="5"/>
      <c r="B22" s="5"/>
      <c r="C22" s="5"/>
      <c r="D22" s="5"/>
      <c r="E22" s="5"/>
      <c r="F22" s="5"/>
      <c r="G22" s="148" t="s">
        <v>74</v>
      </c>
      <c r="H22" s="148"/>
      <c r="I22" s="148"/>
      <c r="J22" s="148"/>
      <c r="K22" s="148"/>
    </row>
    <row r="23" spans="1:11" ht="30" customHeight="1">
      <c r="A23" s="149" t="s">
        <v>28</v>
      </c>
      <c r="B23" s="151" t="s">
        <v>29</v>
      </c>
      <c r="C23" s="151" t="s">
        <v>30</v>
      </c>
      <c r="D23" s="151"/>
      <c r="E23" s="151"/>
      <c r="F23" s="151"/>
      <c r="G23" s="151"/>
      <c r="H23" s="151"/>
      <c r="I23" s="151"/>
      <c r="J23" s="151"/>
      <c r="K23" s="153"/>
    </row>
    <row r="24" spans="1:11" ht="30" customHeight="1" thickBot="1">
      <c r="A24" s="150"/>
      <c r="B24" s="152"/>
      <c r="C24" s="154" t="s">
        <v>31</v>
      </c>
      <c r="D24" s="155"/>
      <c r="E24" s="155"/>
      <c r="F24" s="155"/>
      <c r="G24" s="155"/>
      <c r="H24" s="155"/>
      <c r="I24" s="155"/>
      <c r="J24" s="155"/>
      <c r="K24" s="89" t="s">
        <v>32</v>
      </c>
    </row>
    <row r="25" spans="1:19" ht="30" customHeight="1">
      <c r="A25" s="150"/>
      <c r="B25" s="15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37446</v>
      </c>
      <c r="C26" s="53">
        <f>SUM(C27:C28)</f>
        <v>3945</v>
      </c>
      <c r="D26" s="64">
        <f>SUM(E26:K26)</f>
        <v>33501</v>
      </c>
      <c r="E26" s="53">
        <f aca="true" t="shared" si="1" ref="E26:J26">E27+E28</f>
        <v>254</v>
      </c>
      <c r="F26" s="53">
        <f t="shared" si="1"/>
        <v>2574</v>
      </c>
      <c r="G26" s="53">
        <f t="shared" si="1"/>
        <v>2234</v>
      </c>
      <c r="H26" s="53">
        <f t="shared" si="1"/>
        <v>3884</v>
      </c>
      <c r="I26" s="53">
        <f t="shared" si="1"/>
        <v>6510</v>
      </c>
      <c r="J26" s="88">
        <f t="shared" si="1"/>
        <v>4235</v>
      </c>
      <c r="K26" s="63">
        <f>K27+K28</f>
        <v>13810</v>
      </c>
      <c r="N26" s="11"/>
    </row>
    <row r="27" spans="1:14" ht="30" customHeight="1">
      <c r="A27" s="12" t="s">
        <v>41</v>
      </c>
      <c r="B27" s="38">
        <f>SUM(C27+D27)</f>
        <v>18162</v>
      </c>
      <c r="C27" s="65">
        <v>2053</v>
      </c>
      <c r="D27" s="66">
        <f>SUM(E27:K27)</f>
        <v>16109</v>
      </c>
      <c r="E27" s="67">
        <v>130</v>
      </c>
      <c r="F27" s="71">
        <v>1470</v>
      </c>
      <c r="G27" s="71">
        <v>1174</v>
      </c>
      <c r="H27" s="72">
        <v>2066</v>
      </c>
      <c r="I27" s="71">
        <v>3521</v>
      </c>
      <c r="J27" s="71">
        <v>2183</v>
      </c>
      <c r="K27" s="86">
        <v>5565</v>
      </c>
      <c r="L27" s="16"/>
      <c r="N27" s="11"/>
    </row>
    <row r="28" spans="1:14" ht="30" customHeight="1" thickBot="1">
      <c r="A28" s="13" t="s">
        <v>42</v>
      </c>
      <c r="B28" s="39">
        <f>SUM(C28+D28)</f>
        <v>19284</v>
      </c>
      <c r="C28" s="68">
        <v>1892</v>
      </c>
      <c r="D28" s="69">
        <f>SUM(E28:K28)</f>
        <v>17392</v>
      </c>
      <c r="E28" s="70">
        <v>124</v>
      </c>
      <c r="F28" s="73">
        <v>1104</v>
      </c>
      <c r="G28" s="73">
        <v>1060</v>
      </c>
      <c r="H28" s="74">
        <v>1818</v>
      </c>
      <c r="I28" s="73">
        <v>2989</v>
      </c>
      <c r="J28" s="73">
        <v>2052</v>
      </c>
      <c r="K28" s="87">
        <v>8245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B17 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2023-03-03T06:39:28Z</dcterms:modified>
  <cp:category/>
  <cp:version/>
  <cp:contentType/>
  <cp:contentStatus/>
</cp:coreProperties>
</file>