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<sst xmlns="http://schemas.openxmlformats.org/spreadsheetml/2006/main" count="81" uniqueCount="77">
  <si>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</si>
  <si>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</si>
  <si>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</si>
  <si>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</si>
  <si>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</si>
  <si>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</si>
  <si>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</si>
  <si>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</si>
  <si>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</si>
  <si>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</si>
  <si>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</si>
  <si>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</si>
  <si>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</si>
  <si>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</si>
  <si>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</si>
  <si>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</si>
  <si>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</si>
  <si>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</si>
  <si>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</si>
  <si>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</si>
  <si>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</si>
  <si>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</si>
  <si>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</si>
  <si>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</si>
  <si>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</si>
  <si>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</si>
  <si>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</si>
  <si>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</si>
  <si>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</si>
  <si>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</si>
  <si>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</si>
  <si>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</si>
  <si>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</si>
  <si>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</si>
  <si>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</si>
  <si>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</si>
  <si>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</si>
  <si>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</si>
  <si>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</si>
  <si>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</si>
  <si>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</si>
  <si>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</si>
  <si>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</si>
  <si>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</si>
  <si>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</si>
  <si>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</si>
  <si>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</si>
  <si>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</si>
  <si>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</si>
  <si>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</si>
  <si>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</si>
  <si>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</si>
  <si>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</si>
  <si>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</si>
  <si>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</si>
  <si>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</si>
  <si>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</si>
  <si>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</si>
  <si>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</si>
  <si>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</si>
  <si>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</si>
  <si>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</si>
  <si>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</si>
  <si>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</si>
  <si>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</si>
  <si>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</si>
  <si>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</si>
  <si>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</si>
  <si>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</si>
  <si>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</si>
  <si>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</si>
  <si>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</si>
  <si>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</si>
  <si>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</si>
  <si>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2021년 8월말 주민등록인구 및 외국인 현황</t>
  </si>
  <si>
    <r>
      <t>(2021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8. 31. 현재, 단위:명)</t>
    </r>
  </si>
  <si>
    <r>
      <t>주민등록에 의한 인구이동(8월)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</si>
</sst>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</numFmts>
  <fonts count="76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Arial"/>
      <family val="2"/>
    </font>
    <font>
      <sz val="10"/>
      <color indexed="8"/>
      <name val="굴림체"/>
      <family val="3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sz val="10"/>
      <color theme="1"/>
      <name val="Arial"/>
      <family val="2"/>
    </font>
    <font>
      <sz val="10"/>
      <color theme="1"/>
      <name val="굴림체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color rgb="FF000000"/>
      <name val="굴림체"/>
      <family val="3"/>
    </font>
    <font>
      <sz val="11"/>
      <color theme="1"/>
      <name val="돋움"/>
      <family val="3"/>
    </font>
    <font>
      <b/>
      <sz val="10"/>
      <color indexed="8"/>
      <name val="Calibri"/>
      <family val="3"/>
    </font>
    <font>
      <sz val="10"/>
      <color indexed="8"/>
      <name val="Calibri"/>
      <family val="3"/>
    </font>
    <font>
      <b/>
      <sz val="12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1" fillId="0" borderId="0">
      <alignment vertical="center"/>
      <protection/>
    </xf>
    <xf numFmtId="0" fontId="44" fillId="0" borderId="0">
      <alignment vertical="center"/>
      <protection/>
    </xf>
    <xf numFmtId="0" fontId="9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0" fillId="0" borderId="0" xfId="75" applyFont="1" applyAlignment="1">
      <alignment/>
      <protection/>
    </xf>
    <xf numFmtId="0" fontId="13" fillId="0" borderId="0" xfId="75" applyFont="1" applyAlignment="1">
      <alignment horizontal="center" vertical="center"/>
      <protection/>
    </xf>
    <xf numFmtId="0" fontId="10" fillId="0" borderId="0" xfId="75" applyFont="1" applyAlignment="1">
      <alignment horizontal="center"/>
      <protection/>
    </xf>
    <xf numFmtId="41" fontId="10" fillId="0" borderId="0" xfId="7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9" fontId="63" fillId="0" borderId="14" xfId="0" applyNumberFormat="1" applyFont="1" applyBorder="1" applyAlignment="1">
      <alignment vertical="center"/>
    </xf>
    <xf numFmtId="179" fontId="63" fillId="0" borderId="16" xfId="0" applyNumberFormat="1" applyFont="1" applyBorder="1" applyAlignment="1">
      <alignment vertical="center"/>
    </xf>
    <xf numFmtId="0" fontId="64" fillId="0" borderId="0" xfId="75" applyFont="1" applyAlignme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5" fillId="0" borderId="12" xfId="75" applyFont="1" applyFill="1" applyBorder="1" applyAlignment="1">
      <alignment horizontal="center" vertical="center"/>
      <protection/>
    </xf>
    <xf numFmtId="179" fontId="66" fillId="0" borderId="14" xfId="108" applyNumberFormat="1" applyFont="1" applyBorder="1">
      <alignment vertical="center"/>
      <protection/>
    </xf>
    <xf numFmtId="179" fontId="66" fillId="0" borderId="14" xfId="0" applyNumberFormat="1" applyFont="1" applyBorder="1" applyAlignment="1">
      <alignment vertical="center"/>
    </xf>
    <xf numFmtId="0" fontId="65" fillId="0" borderId="13" xfId="75" applyFont="1" applyFill="1" applyBorder="1" applyAlignment="1">
      <alignment horizontal="center" vertical="center"/>
      <protection/>
    </xf>
    <xf numFmtId="179" fontId="66" fillId="0" borderId="16" xfId="108" applyNumberFormat="1" applyFont="1" applyBorder="1">
      <alignment vertical="center"/>
      <protection/>
    </xf>
    <xf numFmtId="179" fontId="66" fillId="0" borderId="16" xfId="0" applyNumberFormat="1" applyFont="1" applyBorder="1" applyAlignment="1">
      <alignment vertical="center"/>
    </xf>
    <xf numFmtId="0" fontId="67" fillId="0" borderId="0" xfId="75" applyFont="1" applyBorder="1" applyAlignment="1">
      <alignment horizontal="right" vertical="center"/>
      <protection/>
    </xf>
    <xf numFmtId="0" fontId="68" fillId="0" borderId="0" xfId="75" applyFont="1" applyBorder="1" applyAlignment="1">
      <alignment horizontal="right" vertical="center"/>
      <protection/>
    </xf>
    <xf numFmtId="0" fontId="65" fillId="0" borderId="0" xfId="75" applyFont="1" applyBorder="1" applyAlignment="1">
      <alignment vertical="center"/>
      <protection/>
    </xf>
    <xf numFmtId="0" fontId="67" fillId="0" borderId="0" xfId="75" applyFont="1" applyAlignment="1">
      <alignment/>
      <protection/>
    </xf>
    <xf numFmtId="179" fontId="69" fillId="0" borderId="14" xfId="0" applyNumberFormat="1" applyFont="1" applyFill="1" applyBorder="1" applyAlignment="1">
      <alignment vertical="center"/>
    </xf>
    <xf numFmtId="179" fontId="63" fillId="0" borderId="15" xfId="0" applyNumberFormat="1" applyFont="1" applyBorder="1" applyAlignment="1">
      <alignment vertical="center"/>
    </xf>
    <xf numFmtId="179" fontId="69" fillId="0" borderId="16" xfId="0" applyNumberFormat="1" applyFont="1" applyFill="1" applyBorder="1" applyAlignment="1">
      <alignment vertical="center"/>
    </xf>
    <xf numFmtId="179" fontId="63" fillId="0" borderId="20" xfId="0" applyNumberFormat="1" applyFont="1" applyBorder="1" applyAlignment="1">
      <alignment vertical="center"/>
    </xf>
    <xf numFmtId="0" fontId="67" fillId="0" borderId="0" xfId="75" applyFont="1" applyBorder="1" applyAlignment="1">
      <alignment horizontal="center" vertical="center"/>
      <protection/>
    </xf>
    <xf numFmtId="0" fontId="70" fillId="33" borderId="14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41" fontId="71" fillId="34" borderId="14" xfId="49" applyFont="1" applyFill="1" applyBorder="1" applyAlignment="1">
      <alignment horizontal="right" vertical="center"/>
    </xf>
    <xf numFmtId="41" fontId="72" fillId="34" borderId="15" xfId="49" applyFont="1" applyFill="1" applyBorder="1" applyAlignment="1">
      <alignment horizontal="right" vertical="center"/>
    </xf>
    <xf numFmtId="41" fontId="71" fillId="34" borderId="16" xfId="49" applyFont="1" applyFill="1" applyBorder="1" applyAlignment="1">
      <alignment horizontal="right" vertical="center"/>
    </xf>
    <xf numFmtId="41" fontId="72" fillId="34" borderId="16" xfId="49" applyFont="1" applyFill="1" applyBorder="1" applyAlignment="1">
      <alignment horizontal="right" vertical="center"/>
    </xf>
    <xf numFmtId="41" fontId="72" fillId="34" borderId="20" xfId="49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>
      <alignment horizontal="center" vertical="center" shrinkToFit="1"/>
    </xf>
    <xf numFmtId="179" fontId="70" fillId="33" borderId="10" xfId="0" applyNumberFormat="1" applyFont="1" applyFill="1" applyBorder="1" applyAlignment="1">
      <alignment vertical="center"/>
    </xf>
    <xf numFmtId="178" fontId="7" fillId="33" borderId="21" xfId="0" applyNumberFormat="1" applyFont="1" applyFill="1" applyBorder="1" applyAlignment="1">
      <alignment horizontal="center" vertical="center" shrinkToFit="1"/>
    </xf>
    <xf numFmtId="179" fontId="70" fillId="33" borderId="14" xfId="0" applyNumberFormat="1" applyFont="1" applyFill="1" applyBorder="1" applyAlignment="1">
      <alignment vertical="center"/>
    </xf>
    <xf numFmtId="179" fontId="70" fillId="33" borderId="22" xfId="0" applyNumberFormat="1" applyFont="1" applyFill="1" applyBorder="1" applyAlignment="1">
      <alignment vertical="center"/>
    </xf>
    <xf numFmtId="179" fontId="70" fillId="33" borderId="16" xfId="0" applyNumberFormat="1" applyFont="1" applyFill="1" applyBorder="1" applyAlignment="1">
      <alignment vertical="center"/>
    </xf>
    <xf numFmtId="178" fontId="7" fillId="33" borderId="22" xfId="0" applyNumberFormat="1" applyFont="1" applyFill="1" applyBorder="1" applyAlignment="1">
      <alignment horizontal="center" vertical="center" shrinkToFit="1"/>
    </xf>
    <xf numFmtId="178" fontId="7" fillId="33" borderId="13" xfId="0" applyNumberFormat="1" applyFont="1" applyFill="1" applyBorder="1" applyAlignment="1">
      <alignment horizontal="center" vertical="center" shrinkToFit="1"/>
    </xf>
    <xf numFmtId="0" fontId="73" fillId="3" borderId="14" xfId="75" applyFont="1" applyFill="1" applyBorder="1" applyAlignment="1">
      <alignment horizontal="center" vertical="center"/>
      <protection/>
    </xf>
    <xf numFmtId="0" fontId="73" fillId="3" borderId="15" xfId="75" applyFont="1" applyFill="1" applyBorder="1" applyAlignment="1">
      <alignment horizontal="center" vertical="center"/>
      <protection/>
    </xf>
    <xf numFmtId="180" fontId="73" fillId="3" borderId="13" xfId="49" applyNumberFormat="1" applyFont="1" applyFill="1" applyBorder="1" applyAlignment="1">
      <alignment horizontal="center" vertical="center"/>
    </xf>
    <xf numFmtId="41" fontId="71" fillId="3" borderId="23" xfId="75" applyNumberFormat="1" applyFont="1" applyFill="1" applyBorder="1" applyAlignment="1">
      <alignment horizontal="center" vertical="center"/>
      <protection/>
    </xf>
    <xf numFmtId="41" fontId="71" fillId="3" borderId="16" xfId="49" applyFont="1" applyFill="1" applyBorder="1" applyAlignment="1">
      <alignment horizontal="right" vertical="center"/>
    </xf>
    <xf numFmtId="41" fontId="71" fillId="3" borderId="20" xfId="49" applyFont="1" applyFill="1" applyBorder="1" applyAlignment="1">
      <alignment horizontal="right" vertical="center"/>
    </xf>
    <xf numFmtId="0" fontId="8" fillId="3" borderId="2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15" borderId="15" xfId="0" applyFont="1" applyFill="1" applyBorder="1" applyAlignment="1">
      <alignment horizontal="center" vertical="center" shrinkToFit="1"/>
    </xf>
    <xf numFmtId="0" fontId="7" fillId="14" borderId="12" xfId="0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center" vertical="center" shrinkToFit="1"/>
    </xf>
    <xf numFmtId="178" fontId="7" fillId="14" borderId="21" xfId="0" applyNumberFormat="1" applyFont="1" applyFill="1" applyBorder="1" applyAlignment="1">
      <alignment horizontal="center" vertical="center" shrinkToFit="1"/>
    </xf>
    <xf numFmtId="178" fontId="7" fillId="14" borderId="10" xfId="0" applyNumberFormat="1" applyFont="1" applyFill="1" applyBorder="1" applyAlignment="1">
      <alignment horizontal="right" vertical="center" shrinkToFit="1"/>
    </xf>
    <xf numFmtId="178" fontId="7" fillId="14" borderId="15" xfId="0" applyNumberFormat="1" applyFont="1" applyFill="1" applyBorder="1" applyAlignment="1">
      <alignment horizontal="right" vertical="center" shrinkToFit="1"/>
    </xf>
    <xf numFmtId="178" fontId="7" fillId="14" borderId="11" xfId="0" applyNumberFormat="1" applyFont="1" applyFill="1" applyBorder="1" applyAlignment="1">
      <alignment horizontal="center" vertical="center" shrinkToFit="1"/>
    </xf>
    <xf numFmtId="41" fontId="74" fillId="3" borderId="25" xfId="0" applyNumberFormat="1" applyFont="1" applyFill="1" applyBorder="1" applyAlignment="1">
      <alignment horizontal="right" vertical="center"/>
    </xf>
    <xf numFmtId="41" fontId="74" fillId="3" borderId="26" xfId="0" applyNumberFormat="1" applyFont="1" applyFill="1" applyBorder="1" applyAlignment="1">
      <alignment horizontal="right" vertical="center"/>
    </xf>
    <xf numFmtId="41" fontId="75" fillId="35" borderId="14" xfId="0" applyNumberFormat="1" applyFont="1" applyFill="1" applyBorder="1" applyAlignment="1">
      <alignment horizontal="right" vertical="center"/>
    </xf>
    <xf numFmtId="41" fontId="72" fillId="34" borderId="14" xfId="49" applyFont="1" applyFill="1" applyBorder="1" applyAlignment="1">
      <alignment horizontal="right" vertical="center"/>
    </xf>
    <xf numFmtId="179" fontId="66" fillId="0" borderId="27" xfId="108" applyNumberFormat="1" applyFont="1" applyBorder="1">
      <alignment vertical="center"/>
      <protection/>
    </xf>
    <xf numFmtId="179" fontId="66" fillId="0" borderId="27" xfId="0" applyNumberFormat="1" applyFont="1" applyBorder="1" applyAlignment="1">
      <alignment vertical="center"/>
    </xf>
    <xf numFmtId="41" fontId="75" fillId="35" borderId="27" xfId="0" applyNumberFormat="1" applyFont="1" applyFill="1" applyBorder="1" applyAlignment="1">
      <alignment horizontal="right" vertical="center"/>
    </xf>
    <xf numFmtId="41" fontId="71" fillId="34" borderId="27" xfId="49" applyFont="1" applyFill="1" applyBorder="1" applyAlignment="1">
      <alignment horizontal="right" vertical="center"/>
    </xf>
    <xf numFmtId="41" fontId="72" fillId="34" borderId="27" xfId="49" applyFont="1" applyFill="1" applyBorder="1" applyAlignment="1">
      <alignment horizontal="right" vertical="center"/>
    </xf>
    <xf numFmtId="0" fontId="65" fillId="0" borderId="24" xfId="75" applyFont="1" applyFill="1" applyBorder="1" applyAlignment="1">
      <alignment horizontal="center" vertical="center"/>
      <protection/>
    </xf>
    <xf numFmtId="41" fontId="72" fillId="34" borderId="28" xfId="49" applyFont="1" applyFill="1" applyBorder="1" applyAlignment="1">
      <alignment horizontal="right" vertical="center"/>
    </xf>
    <xf numFmtId="41" fontId="75" fillId="35" borderId="16" xfId="0" applyNumberFormat="1" applyFont="1" applyFill="1" applyBorder="1" applyAlignment="1">
      <alignment horizontal="right" vertical="center"/>
    </xf>
    <xf numFmtId="41" fontId="75" fillId="35" borderId="29" xfId="0" applyNumberFormat="1" applyFont="1" applyFill="1" applyBorder="1" applyAlignment="1">
      <alignment horizontal="right" vertical="center"/>
    </xf>
    <xf numFmtId="0" fontId="65" fillId="3" borderId="18" xfId="75" applyFont="1" applyFill="1" applyBorder="1" applyAlignment="1">
      <alignment horizontal="center" vertical="center" wrapText="1"/>
      <protection/>
    </xf>
    <xf numFmtId="0" fontId="65" fillId="3" borderId="18" xfId="75" applyFont="1" applyFill="1" applyBorder="1" applyAlignment="1">
      <alignment horizontal="center" vertical="center"/>
      <protection/>
    </xf>
    <xf numFmtId="0" fontId="65" fillId="3" borderId="19" xfId="75" applyFont="1" applyFill="1" applyBorder="1" applyAlignment="1">
      <alignment horizontal="center" vertical="center"/>
      <protection/>
    </xf>
    <xf numFmtId="0" fontId="73" fillId="3" borderId="17" xfId="75" applyFont="1" applyFill="1" applyBorder="1" applyAlignment="1">
      <alignment horizontal="center" vertical="center" wrapText="1"/>
      <protection/>
    </xf>
    <xf numFmtId="0" fontId="73" fillId="3" borderId="12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/>
      <protection/>
    </xf>
    <xf numFmtId="0" fontId="73" fillId="3" borderId="18" xfId="75" applyFont="1" applyFill="1" applyBorder="1" applyAlignment="1">
      <alignment horizontal="center" vertical="center" wrapText="1"/>
      <protection/>
    </xf>
    <xf numFmtId="0" fontId="17" fillId="0" borderId="0" xfId="75" applyFont="1" applyAlignment="1">
      <alignment horizontal="center" vertical="center"/>
      <protection/>
    </xf>
    <xf numFmtId="0" fontId="13" fillId="0" borderId="0" xfId="75" applyFont="1" applyAlignment="1">
      <alignment horizontal="center" vertical="center"/>
      <protection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3" borderId="1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76" fontId="7" fillId="0" borderId="22" xfId="48" applyNumberFormat="1" applyFont="1" applyBorder="1" applyAlignment="1">
      <alignment horizontal="center" vertical="center"/>
    </xf>
    <xf numFmtId="176" fontId="7" fillId="0" borderId="34" xfId="48" applyNumberFormat="1" applyFont="1" applyBorder="1" applyAlignment="1">
      <alignment horizontal="center" vertical="center"/>
    </xf>
    <xf numFmtId="177" fontId="8" fillId="0" borderId="14" xfId="48" applyNumberFormat="1" applyFont="1" applyBorder="1" applyAlignment="1">
      <alignment horizontal="center" vertical="center"/>
    </xf>
    <xf numFmtId="178" fontId="7" fillId="0" borderId="35" xfId="50" applyNumberFormat="1" applyFont="1" applyFill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8" fontId="7" fillId="0" borderId="35" xfId="50" applyNumberFormat="1" applyFont="1" applyFill="1" applyBorder="1" applyAlignment="1" quotePrefix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176" fontId="14" fillId="0" borderId="10" xfId="48" applyNumberFormat="1" applyFont="1" applyBorder="1" applyAlignment="1">
      <alignment horizontal="center" vertical="center"/>
    </xf>
    <xf numFmtId="176" fontId="14" fillId="0" borderId="11" xfId="48" applyNumberFormat="1" applyFont="1" applyBorder="1" applyAlignment="1" quotePrefix="1">
      <alignment horizontal="center" vertical="center"/>
    </xf>
    <xf numFmtId="177" fontId="16" fillId="0" borderId="10" xfId="48" applyNumberFormat="1" applyFont="1" applyBorder="1" applyAlignment="1">
      <alignment horizontal="center" vertical="center"/>
    </xf>
    <xf numFmtId="177" fontId="16" fillId="0" borderId="11" xfId="48" applyNumberFormat="1" applyFont="1" applyBorder="1" applyAlignment="1">
      <alignment horizontal="center" vertical="center"/>
    </xf>
    <xf numFmtId="178" fontId="7" fillId="0" borderId="10" xfId="50" applyNumberFormat="1" applyFont="1" applyFill="1" applyBorder="1" applyAlignment="1" quotePrefix="1">
      <alignment horizontal="center" vertical="center"/>
    </xf>
    <xf numFmtId="178" fontId="7" fillId="0" borderId="31" xfId="50" applyNumberFormat="1" applyFont="1" applyFill="1" applyBorder="1" applyAlignment="1" quotePrefix="1">
      <alignment horizontal="center" vertical="center"/>
    </xf>
    <xf numFmtId="178" fontId="7" fillId="0" borderId="10" xfId="50" applyNumberFormat="1" applyFont="1" applyFill="1" applyBorder="1" applyAlignment="1">
      <alignment horizontal="center" vertical="center"/>
    </xf>
    <xf numFmtId="178" fontId="7" fillId="0" borderId="31" xfId="50" applyNumberFormat="1" applyFont="1" applyFill="1" applyBorder="1" applyAlignment="1">
      <alignment horizontal="center" vertical="center"/>
    </xf>
    <xf numFmtId="178" fontId="7" fillId="0" borderId="35" xfId="50" applyNumberFormat="1" applyFont="1" applyBorder="1" applyAlignment="1" quotePrefix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35" xfId="50" applyNumberFormat="1" applyFont="1" applyBorder="1" applyAlignment="1">
      <alignment horizontal="center" vertical="center"/>
    </xf>
    <xf numFmtId="178" fontId="7" fillId="0" borderId="36" xfId="50" applyNumberFormat="1" applyFont="1" applyBorder="1" applyAlignment="1">
      <alignment horizontal="center" vertical="center"/>
    </xf>
    <xf numFmtId="178" fontId="7" fillId="0" borderId="10" xfId="50" applyNumberFormat="1" applyFont="1" applyBorder="1" applyAlignment="1" quotePrefix="1">
      <alignment horizontal="center" vertical="center"/>
    </xf>
    <xf numFmtId="178" fontId="7" fillId="0" borderId="31" xfId="50" applyNumberFormat="1" applyFont="1" applyBorder="1" applyAlignment="1" quotePrefix="1">
      <alignment horizontal="center" vertical="center"/>
    </xf>
    <xf numFmtId="178" fontId="7" fillId="0" borderId="10" xfId="50" applyNumberFormat="1" applyFont="1" applyBorder="1" applyAlignment="1">
      <alignment horizontal="center" vertical="center"/>
    </xf>
    <xf numFmtId="178" fontId="7" fillId="0" borderId="31" xfId="50" applyNumberFormat="1" applyFont="1" applyBorder="1" applyAlignment="1">
      <alignment horizontal="center" vertical="center"/>
    </xf>
  </cellXfs>
  <cellStyles count="9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13" xfId="67"/>
    <cellStyle name="표준 14" xfId="68"/>
    <cellStyle name="표준 15" xfId="69"/>
    <cellStyle name="표준 16" xfId="70"/>
    <cellStyle name="표준 17" xfId="71"/>
    <cellStyle name="표준 18" xfId="72"/>
    <cellStyle name="표준 19" xfId="73"/>
    <cellStyle name="표준 2" xfId="74"/>
    <cellStyle name="표준 2_9월말 주민등록인구 및 외국인 현황" xfId="75"/>
    <cellStyle name="표준 20" xfId="76"/>
    <cellStyle name="표준 21" xfId="77"/>
    <cellStyle name="표준 22" xfId="78"/>
    <cellStyle name="표준 23" xfId="79"/>
    <cellStyle name="표준 24" xfId="80"/>
    <cellStyle name="표준 25" xfId="81"/>
    <cellStyle name="표준 26" xfId="82"/>
    <cellStyle name="표준 27" xfId="83"/>
    <cellStyle name="표준 28" xfId="84"/>
    <cellStyle name="표준 29" xfId="85"/>
    <cellStyle name="표준 3" xfId="86"/>
    <cellStyle name="표준 30" xfId="87"/>
    <cellStyle name="표준 31" xfId="88"/>
    <cellStyle name="표준 32" xfId="89"/>
    <cellStyle name="표준 33" xfId="90"/>
    <cellStyle name="표준 34" xfId="91"/>
    <cellStyle name="표준 35" xfId="92"/>
    <cellStyle name="표준 36" xfId="93"/>
    <cellStyle name="표준 37" xfId="94"/>
    <cellStyle name="표준 38" xfId="95"/>
    <cellStyle name="표준 39" xfId="96"/>
    <cellStyle name="표준 4" xfId="97"/>
    <cellStyle name="표준 40" xfId="98"/>
    <cellStyle name="표준 41" xfId="99"/>
    <cellStyle name="표준 42" xfId="100"/>
    <cellStyle name="표준 43" xfId="101"/>
    <cellStyle name="표준 44" xfId="102"/>
    <cellStyle name="표준 45" xfId="103"/>
    <cellStyle name="표준 46" xfId="104"/>
    <cellStyle name="표준 47" xfId="105"/>
    <cellStyle name="표준 48" xfId="106"/>
    <cellStyle name="표준 5" xfId="107"/>
    <cellStyle name="표준 6" xfId="108"/>
    <cellStyle name="표준 7" xfId="109"/>
    <cellStyle name="표준 8" xfId="110"/>
    <cellStyle name="표준 9" xfId="111"/>
    <cellStyle name="Hyperlink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7" width="14" style="7" customWidth="1"/>
    <col min="8" max="8" width="14.5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9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0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9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7" customFormat="1" ht="16.5" customHeight="1" thickBot="1">
      <c r="A5" s="42" t="s">
        <v>49</v>
      </c>
      <c r="B5" s="36"/>
      <c r="F5" s="34"/>
      <c r="G5" s="34"/>
      <c r="H5" s="34"/>
      <c r="I5" s="34"/>
      <c r="J5" s="34"/>
      <c r="K5" s="35" t="s">
        <v>50</v>
      </c>
    </row>
    <row r="6" spans="1:11" s="9" customFormat="1" ht="27" customHeight="1">
      <c r="A6" s="95" t="s">
        <v>51</v>
      </c>
      <c r="B6" s="97" t="s">
        <v>52</v>
      </c>
      <c r="C6" s="97"/>
      <c r="D6" s="97"/>
      <c r="E6" s="98" t="s">
        <v>53</v>
      </c>
      <c r="F6" s="98"/>
      <c r="G6" s="98"/>
      <c r="H6" s="98"/>
      <c r="I6" s="92" t="s">
        <v>54</v>
      </c>
      <c r="J6" s="93"/>
      <c r="K6" s="94"/>
    </row>
    <row r="7" spans="1:11" s="9" customFormat="1" ht="29.25" customHeight="1">
      <c r="A7" s="96"/>
      <c r="B7" s="61" t="s">
        <v>55</v>
      </c>
      <c r="C7" s="61" t="s">
        <v>56</v>
      </c>
      <c r="D7" s="61" t="s">
        <v>57</v>
      </c>
      <c r="E7" s="61" t="s">
        <v>55</v>
      </c>
      <c r="F7" s="61" t="s">
        <v>59</v>
      </c>
      <c r="G7" s="61" t="s">
        <v>60</v>
      </c>
      <c r="H7" s="61" t="s">
        <v>61</v>
      </c>
      <c r="I7" s="61" t="s">
        <v>58</v>
      </c>
      <c r="J7" s="61" t="s">
        <v>59</v>
      </c>
      <c r="K7" s="62" t="s">
        <v>60</v>
      </c>
    </row>
    <row r="8" spans="1:12" ht="30.75" customHeight="1" thickBot="1">
      <c r="A8" s="63" t="s">
        <v>62</v>
      </c>
      <c r="B8" s="64">
        <f aca="true" t="shared" si="0" ref="B8:K8">SUM(B9:B19)</f>
        <v>39062</v>
      </c>
      <c r="C8" s="64">
        <f t="shared" si="0"/>
        <v>18909</v>
      </c>
      <c r="D8" s="64">
        <f t="shared" si="0"/>
        <v>20153</v>
      </c>
      <c r="E8" s="79">
        <f>SUM(E9:E19)</f>
        <v>38665</v>
      </c>
      <c r="F8" s="80">
        <f>SUM(F9:F19)</f>
        <v>18706</v>
      </c>
      <c r="G8" s="80">
        <f>SUM(G9:G19)</f>
        <v>19959</v>
      </c>
      <c r="H8" s="80">
        <f>SUM(H9:H19)</f>
        <v>20939</v>
      </c>
      <c r="I8" s="65">
        <f t="shared" si="0"/>
        <v>397</v>
      </c>
      <c r="J8" s="65">
        <f t="shared" si="0"/>
        <v>203</v>
      </c>
      <c r="K8" s="66">
        <f t="shared" si="0"/>
        <v>194</v>
      </c>
      <c r="L8" s="10"/>
    </row>
    <row r="9" spans="1:12" ht="30.75" customHeight="1">
      <c r="A9" s="88" t="s">
        <v>63</v>
      </c>
      <c r="B9" s="83">
        <f>SUM(C9:D9)</f>
        <v>18411</v>
      </c>
      <c r="C9" s="84">
        <f>SUM(F9,J9)</f>
        <v>8918</v>
      </c>
      <c r="D9" s="84">
        <f>SUM(G9,K9)</f>
        <v>9493</v>
      </c>
      <c r="E9" s="85">
        <v>18268</v>
      </c>
      <c r="F9" s="85">
        <v>8873</v>
      </c>
      <c r="G9" s="85">
        <v>9395</v>
      </c>
      <c r="H9" s="85">
        <v>8730</v>
      </c>
      <c r="I9" s="86">
        <f>SUM(J9:K9)</f>
        <v>143</v>
      </c>
      <c r="J9" s="87">
        <v>45</v>
      </c>
      <c r="K9" s="89">
        <v>98</v>
      </c>
      <c r="L9" s="10"/>
    </row>
    <row r="10" spans="1:12" ht="30.75" customHeight="1">
      <c r="A10" s="28" t="s">
        <v>64</v>
      </c>
      <c r="B10" s="29">
        <f aca="true" t="shared" si="1" ref="B10:B19">SUM(C10:D10)</f>
        <v>2175</v>
      </c>
      <c r="C10" s="30">
        <f aca="true" t="shared" si="2" ref="C10:C19">SUM(F10,J10)</f>
        <v>1044</v>
      </c>
      <c r="D10" s="30">
        <f aca="true" t="shared" si="3" ref="D10:D19">SUM(G10,K10)</f>
        <v>1131</v>
      </c>
      <c r="E10" s="85">
        <v>2163</v>
      </c>
      <c r="F10" s="81">
        <v>1040</v>
      </c>
      <c r="G10" s="81">
        <v>1123</v>
      </c>
      <c r="H10" s="81">
        <v>1351</v>
      </c>
      <c r="I10" s="47">
        <f>SUM(J10:K10)</f>
        <v>12</v>
      </c>
      <c r="J10" s="82">
        <v>4</v>
      </c>
      <c r="K10" s="48">
        <v>8</v>
      </c>
      <c r="L10" s="10"/>
    </row>
    <row r="11" spans="1:12" ht="30.75" customHeight="1">
      <c r="A11" s="28" t="s">
        <v>65</v>
      </c>
      <c r="B11" s="29">
        <f t="shared" si="1"/>
        <v>1581</v>
      </c>
      <c r="C11" s="30">
        <f t="shared" si="2"/>
        <v>787</v>
      </c>
      <c r="D11" s="30">
        <f t="shared" si="3"/>
        <v>794</v>
      </c>
      <c r="E11" s="85">
        <v>1567</v>
      </c>
      <c r="F11" s="81">
        <v>782</v>
      </c>
      <c r="G11" s="81">
        <v>785</v>
      </c>
      <c r="H11" s="81">
        <v>1014</v>
      </c>
      <c r="I11" s="47">
        <f aca="true" t="shared" si="4" ref="I11:I18">SUM(J11:K11)</f>
        <v>14</v>
      </c>
      <c r="J11" s="82">
        <v>5</v>
      </c>
      <c r="K11" s="48">
        <v>9</v>
      </c>
      <c r="L11" s="10"/>
    </row>
    <row r="12" spans="1:12" ht="30.75" customHeight="1">
      <c r="A12" s="28" t="s">
        <v>66</v>
      </c>
      <c r="B12" s="29">
        <f t="shared" si="1"/>
        <v>1645</v>
      </c>
      <c r="C12" s="30">
        <f t="shared" si="2"/>
        <v>781</v>
      </c>
      <c r="D12" s="30">
        <f t="shared" si="3"/>
        <v>864</v>
      </c>
      <c r="E12" s="85">
        <v>1624</v>
      </c>
      <c r="F12" s="81">
        <v>767</v>
      </c>
      <c r="G12" s="81">
        <v>857</v>
      </c>
      <c r="H12" s="81">
        <v>1018</v>
      </c>
      <c r="I12" s="47">
        <f t="shared" si="4"/>
        <v>21</v>
      </c>
      <c r="J12" s="82">
        <v>14</v>
      </c>
      <c r="K12" s="48">
        <v>7</v>
      </c>
      <c r="L12" s="10"/>
    </row>
    <row r="13" spans="1:12" ht="30.75" customHeight="1">
      <c r="A13" s="28" t="s">
        <v>67</v>
      </c>
      <c r="B13" s="29">
        <f t="shared" si="1"/>
        <v>2465</v>
      </c>
      <c r="C13" s="30">
        <f t="shared" si="2"/>
        <v>1222</v>
      </c>
      <c r="D13" s="30">
        <f t="shared" si="3"/>
        <v>1243</v>
      </c>
      <c r="E13" s="85">
        <v>2392</v>
      </c>
      <c r="F13" s="81">
        <v>1166</v>
      </c>
      <c r="G13" s="81">
        <v>1226</v>
      </c>
      <c r="H13" s="81">
        <v>1397</v>
      </c>
      <c r="I13" s="47">
        <f t="shared" si="4"/>
        <v>73</v>
      </c>
      <c r="J13" s="82">
        <v>56</v>
      </c>
      <c r="K13" s="48">
        <v>17</v>
      </c>
      <c r="L13" s="10"/>
    </row>
    <row r="14" spans="1:12" ht="30.75" customHeight="1">
      <c r="A14" s="28" t="s">
        <v>68</v>
      </c>
      <c r="B14" s="29">
        <f t="shared" si="1"/>
        <v>2093</v>
      </c>
      <c r="C14" s="30">
        <f t="shared" si="2"/>
        <v>1032</v>
      </c>
      <c r="D14" s="30">
        <f t="shared" si="3"/>
        <v>1061</v>
      </c>
      <c r="E14" s="85">
        <v>2051</v>
      </c>
      <c r="F14" s="81">
        <v>999</v>
      </c>
      <c r="G14" s="81">
        <v>1052</v>
      </c>
      <c r="H14" s="81">
        <v>1176</v>
      </c>
      <c r="I14" s="47">
        <f t="shared" si="4"/>
        <v>42</v>
      </c>
      <c r="J14" s="82">
        <v>33</v>
      </c>
      <c r="K14" s="48">
        <v>9</v>
      </c>
      <c r="L14" s="10"/>
    </row>
    <row r="15" spans="1:12" ht="30.75" customHeight="1">
      <c r="A15" s="28" t="s">
        <v>69</v>
      </c>
      <c r="B15" s="29">
        <f t="shared" si="1"/>
        <v>4542</v>
      </c>
      <c r="C15" s="30">
        <f t="shared" si="2"/>
        <v>2170</v>
      </c>
      <c r="D15" s="30">
        <f t="shared" si="3"/>
        <v>2372</v>
      </c>
      <c r="E15" s="85">
        <v>4486</v>
      </c>
      <c r="F15" s="81">
        <v>2132</v>
      </c>
      <c r="G15" s="81">
        <v>2354</v>
      </c>
      <c r="H15" s="81">
        <v>2634</v>
      </c>
      <c r="I15" s="47">
        <f t="shared" si="4"/>
        <v>56</v>
      </c>
      <c r="J15" s="82">
        <v>38</v>
      </c>
      <c r="K15" s="48">
        <v>18</v>
      </c>
      <c r="L15" s="10"/>
    </row>
    <row r="16" spans="1:12" ht="30.75" customHeight="1">
      <c r="A16" s="28" t="s">
        <v>70</v>
      </c>
      <c r="B16" s="29">
        <f t="shared" si="1"/>
        <v>1432</v>
      </c>
      <c r="C16" s="30">
        <f t="shared" si="2"/>
        <v>679</v>
      </c>
      <c r="D16" s="30">
        <f t="shared" si="3"/>
        <v>753</v>
      </c>
      <c r="E16" s="85">
        <v>1419</v>
      </c>
      <c r="F16" s="81">
        <v>676</v>
      </c>
      <c r="G16" s="81">
        <v>743</v>
      </c>
      <c r="H16" s="81">
        <v>861</v>
      </c>
      <c r="I16" s="47">
        <f t="shared" si="4"/>
        <v>13</v>
      </c>
      <c r="J16" s="82">
        <v>3</v>
      </c>
      <c r="K16" s="48">
        <v>10</v>
      </c>
      <c r="L16" s="10"/>
    </row>
    <row r="17" spans="1:12" ht="30.75" customHeight="1">
      <c r="A17" s="28" t="s">
        <v>71</v>
      </c>
      <c r="B17" s="29">
        <f t="shared" si="1"/>
        <v>1818</v>
      </c>
      <c r="C17" s="30">
        <f t="shared" si="2"/>
        <v>855</v>
      </c>
      <c r="D17" s="30">
        <f t="shared" si="3"/>
        <v>963</v>
      </c>
      <c r="E17" s="85">
        <v>1808</v>
      </c>
      <c r="F17" s="81">
        <v>851</v>
      </c>
      <c r="G17" s="81">
        <v>957</v>
      </c>
      <c r="H17" s="81">
        <v>1084</v>
      </c>
      <c r="I17" s="47">
        <f t="shared" si="4"/>
        <v>10</v>
      </c>
      <c r="J17" s="82">
        <v>4</v>
      </c>
      <c r="K17" s="48">
        <v>6</v>
      </c>
      <c r="L17" s="10"/>
    </row>
    <row r="18" spans="1:12" ht="30.75" customHeight="1">
      <c r="A18" s="28" t="s">
        <v>72</v>
      </c>
      <c r="B18" s="29">
        <f t="shared" si="1"/>
        <v>1566</v>
      </c>
      <c r="C18" s="30">
        <f t="shared" si="2"/>
        <v>774</v>
      </c>
      <c r="D18" s="30">
        <f t="shared" si="3"/>
        <v>792</v>
      </c>
      <c r="E18" s="81">
        <v>1557</v>
      </c>
      <c r="F18" s="81">
        <v>774</v>
      </c>
      <c r="G18" s="81">
        <v>783</v>
      </c>
      <c r="H18" s="81">
        <v>931</v>
      </c>
      <c r="I18" s="47">
        <f t="shared" si="4"/>
        <v>9</v>
      </c>
      <c r="J18" s="82">
        <v>0</v>
      </c>
      <c r="K18" s="48">
        <v>9</v>
      </c>
      <c r="L18" s="10"/>
    </row>
    <row r="19" spans="1:12" ht="30.75" customHeight="1" thickBot="1">
      <c r="A19" s="31" t="s">
        <v>73</v>
      </c>
      <c r="B19" s="32">
        <f t="shared" si="1"/>
        <v>1334</v>
      </c>
      <c r="C19" s="33">
        <f t="shared" si="2"/>
        <v>647</v>
      </c>
      <c r="D19" s="33">
        <f t="shared" si="3"/>
        <v>687</v>
      </c>
      <c r="E19" s="91">
        <v>1330</v>
      </c>
      <c r="F19" s="90">
        <v>646</v>
      </c>
      <c r="G19" s="90">
        <v>684</v>
      </c>
      <c r="H19" s="90">
        <v>743</v>
      </c>
      <c r="I19" s="49">
        <f>SUM(J19:K19)</f>
        <v>4</v>
      </c>
      <c r="J19" s="50">
        <v>1</v>
      </c>
      <c r="K19" s="51">
        <v>3</v>
      </c>
      <c r="L19" s="10"/>
    </row>
    <row r="20" spans="9:11" ht="24" customHeight="1">
      <c r="I20" s="10"/>
      <c r="J20" s="10"/>
      <c r="K20" s="10"/>
    </row>
    <row r="22" ht="13.5">
      <c r="I22" s="24"/>
    </row>
  </sheetData>
  <sheetProtection/>
  <mergeCells count="5">
    <mergeCell ref="I6:K6"/>
    <mergeCell ref="A6:A7"/>
    <mergeCell ref="B6:D6"/>
    <mergeCell ref="E6:H6"/>
    <mergeCell ref="A1:K3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90" zoomScaleNormal="90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" thickBot="1">
      <c r="A3" s="134" t="s">
        <v>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9.5" customHeight="1">
      <c r="A4" s="117" t="s">
        <v>44</v>
      </c>
      <c r="B4" s="130" t="s">
        <v>12</v>
      </c>
      <c r="C4" s="131"/>
      <c r="D4" s="130" t="s">
        <v>14</v>
      </c>
      <c r="E4" s="135"/>
      <c r="F4" s="135"/>
      <c r="G4" s="135"/>
      <c r="H4" s="135"/>
      <c r="I4" s="131"/>
      <c r="J4" s="130" t="s">
        <v>15</v>
      </c>
      <c r="K4" s="136"/>
    </row>
    <row r="5" spans="1:11" ht="19.5" customHeight="1">
      <c r="A5" s="119"/>
      <c r="B5" s="132"/>
      <c r="C5" s="133"/>
      <c r="D5" s="102" t="s">
        <v>13</v>
      </c>
      <c r="E5" s="102"/>
      <c r="F5" s="113" t="s">
        <v>16</v>
      </c>
      <c r="G5" s="114"/>
      <c r="H5" s="113" t="s">
        <v>17</v>
      </c>
      <c r="I5" s="114"/>
      <c r="J5" s="132"/>
      <c r="K5" s="137"/>
    </row>
    <row r="6" spans="1:11" s="1" customFormat="1" ht="21.75" customHeight="1">
      <c r="A6" s="67" t="s">
        <v>46</v>
      </c>
      <c r="B6" s="125">
        <f>B8-B7</f>
        <v>24</v>
      </c>
      <c r="C6" s="125"/>
      <c r="D6" s="125">
        <f>D8-D7</f>
        <v>-71</v>
      </c>
      <c r="E6" s="125"/>
      <c r="F6" s="125">
        <f>F8-F7</f>
        <v>-31</v>
      </c>
      <c r="G6" s="125"/>
      <c r="H6" s="125">
        <f>H8-H7</f>
        <v>-40</v>
      </c>
      <c r="I6" s="125"/>
      <c r="J6" s="140"/>
      <c r="K6" s="141"/>
    </row>
    <row r="7" spans="1:11" ht="21.75" customHeight="1">
      <c r="A7" s="68" t="s">
        <v>18</v>
      </c>
      <c r="B7" s="150">
        <v>20915</v>
      </c>
      <c r="C7" s="151"/>
      <c r="D7" s="152">
        <v>38736</v>
      </c>
      <c r="E7" s="153"/>
      <c r="F7" s="144">
        <v>18737</v>
      </c>
      <c r="G7" s="145"/>
      <c r="H7" s="142">
        <v>19999</v>
      </c>
      <c r="I7" s="143"/>
      <c r="J7" s="138"/>
      <c r="K7" s="139"/>
    </row>
    <row r="8" spans="1:11" ht="21.75" customHeight="1" thickBot="1">
      <c r="A8" s="69" t="s">
        <v>19</v>
      </c>
      <c r="B8" s="146">
        <v>20939</v>
      </c>
      <c r="C8" s="147"/>
      <c r="D8" s="148">
        <v>38665</v>
      </c>
      <c r="E8" s="149"/>
      <c r="F8" s="126">
        <v>18706</v>
      </c>
      <c r="G8" s="127"/>
      <c r="H8" s="128">
        <v>19959</v>
      </c>
      <c r="I8" s="129"/>
      <c r="J8" s="123"/>
      <c r="K8" s="124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4" t="s">
        <v>76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3" ht="21.75" customHeight="1" thickBot="1">
      <c r="A12" s="112" t="s">
        <v>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M12" s="2" t="s">
        <v>45</v>
      </c>
    </row>
    <row r="13" spans="1:11" ht="21.75" customHeight="1">
      <c r="A13" s="117" t="s">
        <v>11</v>
      </c>
      <c r="B13" s="120" t="s">
        <v>20</v>
      </c>
      <c r="C13" s="120" t="s">
        <v>21</v>
      </c>
      <c r="D13" s="120"/>
      <c r="E13" s="120"/>
      <c r="F13" s="120"/>
      <c r="G13" s="120"/>
      <c r="H13" s="101" t="s">
        <v>22</v>
      </c>
      <c r="I13" s="101" t="s">
        <v>23</v>
      </c>
      <c r="J13" s="120" t="s">
        <v>24</v>
      </c>
      <c r="K13" s="121" t="s">
        <v>2</v>
      </c>
    </row>
    <row r="14" spans="1:11" ht="21.75" customHeight="1">
      <c r="A14" s="118"/>
      <c r="B14" s="102"/>
      <c r="C14" s="115" t="s">
        <v>25</v>
      </c>
      <c r="D14" s="113" t="s">
        <v>3</v>
      </c>
      <c r="E14" s="114"/>
      <c r="F14" s="102" t="s">
        <v>4</v>
      </c>
      <c r="G14" s="102"/>
      <c r="H14" s="102"/>
      <c r="I14" s="102"/>
      <c r="J14" s="102"/>
      <c r="K14" s="122"/>
    </row>
    <row r="15" spans="1:11" ht="21.75" customHeight="1">
      <c r="A15" s="119"/>
      <c r="B15" s="102"/>
      <c r="C15" s="116"/>
      <c r="D15" s="70" t="s">
        <v>0</v>
      </c>
      <c r="E15" s="70" t="s">
        <v>1</v>
      </c>
      <c r="F15" s="70" t="s">
        <v>5</v>
      </c>
      <c r="G15" s="70" t="s">
        <v>6</v>
      </c>
      <c r="H15" s="102"/>
      <c r="I15" s="102"/>
      <c r="J15" s="102"/>
      <c r="K15" s="122"/>
    </row>
    <row r="16" spans="1:11" s="1" customFormat="1" ht="21.75" customHeight="1">
      <c r="A16" s="71" t="s">
        <v>43</v>
      </c>
      <c r="B16" s="18">
        <f>B17-B18</f>
        <v>-71</v>
      </c>
      <c r="C16" s="18">
        <f>C17-C18</f>
        <v>-34</v>
      </c>
      <c r="D16" s="18">
        <f aca="true" t="shared" si="0" ref="D16:K16">D17-D18</f>
        <v>-16</v>
      </c>
      <c r="E16" s="18">
        <f t="shared" si="0"/>
        <v>-18</v>
      </c>
      <c r="F16" s="18">
        <f t="shared" si="0"/>
        <v>5</v>
      </c>
      <c r="G16" s="18">
        <f t="shared" si="0"/>
        <v>-39</v>
      </c>
      <c r="H16" s="18">
        <f t="shared" si="0"/>
        <v>-36</v>
      </c>
      <c r="I16" s="18">
        <f t="shared" si="0"/>
        <v>-1</v>
      </c>
      <c r="J16" s="18">
        <f t="shared" si="0"/>
        <v>0</v>
      </c>
      <c r="K16" s="19">
        <f t="shared" si="0"/>
        <v>0</v>
      </c>
    </row>
    <row r="17" spans="1:12" ht="21.75" customHeight="1">
      <c r="A17" s="68" t="s">
        <v>26</v>
      </c>
      <c r="B17" s="20">
        <f>SUM(C17,H17:K17)</f>
        <v>232</v>
      </c>
      <c r="C17" s="52">
        <v>223</v>
      </c>
      <c r="D17" s="43">
        <v>119</v>
      </c>
      <c r="E17" s="43">
        <v>104</v>
      </c>
      <c r="F17" s="43">
        <v>127</v>
      </c>
      <c r="G17" s="43">
        <v>96</v>
      </c>
      <c r="H17" s="43">
        <v>9</v>
      </c>
      <c r="I17" s="43">
        <v>0</v>
      </c>
      <c r="J17" s="43">
        <v>0</v>
      </c>
      <c r="K17" s="44">
        <v>0</v>
      </c>
      <c r="L17" s="15"/>
    </row>
    <row r="18" spans="1:11" ht="21.75" customHeight="1" thickBot="1">
      <c r="A18" s="69" t="s">
        <v>27</v>
      </c>
      <c r="B18" s="21">
        <f>SUM(C18,H18:K18)</f>
        <v>303</v>
      </c>
      <c r="C18" s="21">
        <v>257</v>
      </c>
      <c r="D18" s="45">
        <v>135</v>
      </c>
      <c r="E18" s="45">
        <v>122</v>
      </c>
      <c r="F18" s="45">
        <v>122</v>
      </c>
      <c r="G18" s="45">
        <v>135</v>
      </c>
      <c r="H18" s="45">
        <v>45</v>
      </c>
      <c r="I18" s="45">
        <v>1</v>
      </c>
      <c r="J18" s="45">
        <v>0</v>
      </c>
      <c r="K18" s="4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4" t="s">
        <v>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7.25" customHeight="1" thickBot="1">
      <c r="A22" s="5"/>
      <c r="B22" s="5"/>
      <c r="C22" s="5"/>
      <c r="D22" s="5"/>
      <c r="E22" s="5"/>
      <c r="F22" s="5"/>
      <c r="G22" s="103" t="s">
        <v>75</v>
      </c>
      <c r="H22" s="103"/>
      <c r="I22" s="103"/>
      <c r="J22" s="103"/>
      <c r="K22" s="103"/>
    </row>
    <row r="23" spans="1:11" ht="30" customHeight="1">
      <c r="A23" s="105" t="s">
        <v>28</v>
      </c>
      <c r="B23" s="107" t="s">
        <v>29</v>
      </c>
      <c r="C23" s="107" t="s">
        <v>30</v>
      </c>
      <c r="D23" s="107"/>
      <c r="E23" s="107"/>
      <c r="F23" s="107"/>
      <c r="G23" s="107"/>
      <c r="H23" s="107"/>
      <c r="I23" s="107"/>
      <c r="J23" s="107"/>
      <c r="K23" s="109"/>
    </row>
    <row r="24" spans="1:11" ht="30" customHeight="1" thickBot="1">
      <c r="A24" s="106"/>
      <c r="B24" s="108"/>
      <c r="C24" s="110" t="s">
        <v>31</v>
      </c>
      <c r="D24" s="111"/>
      <c r="E24" s="111"/>
      <c r="F24" s="111"/>
      <c r="G24" s="111"/>
      <c r="H24" s="111"/>
      <c r="I24" s="111"/>
      <c r="J24" s="111"/>
      <c r="K24" s="72" t="s">
        <v>32</v>
      </c>
    </row>
    <row r="25" spans="1:19" ht="30" customHeight="1">
      <c r="A25" s="106"/>
      <c r="B25" s="108"/>
      <c r="C25" s="6" t="s">
        <v>10</v>
      </c>
      <c r="D25" s="25" t="s">
        <v>29</v>
      </c>
      <c r="E25" s="26" t="s">
        <v>33</v>
      </c>
      <c r="F25" s="26" t="s">
        <v>34</v>
      </c>
      <c r="G25" s="26" t="s">
        <v>35</v>
      </c>
      <c r="H25" s="26" t="s">
        <v>36</v>
      </c>
      <c r="I25" s="26" t="s">
        <v>37</v>
      </c>
      <c r="J25" s="27" t="s">
        <v>38</v>
      </c>
      <c r="K25" s="12" t="s">
        <v>39</v>
      </c>
      <c r="S25" s="16"/>
    </row>
    <row r="26" spans="1:14" ht="30" customHeight="1">
      <c r="A26" s="73" t="s">
        <v>40</v>
      </c>
      <c r="B26" s="74">
        <f>SUM(C26:D26)</f>
        <v>38665</v>
      </c>
      <c r="C26" s="74">
        <f>SUM(C27:C28)</f>
        <v>4296</v>
      </c>
      <c r="D26" s="75">
        <f>SUM(E26:K26)</f>
        <v>34369</v>
      </c>
      <c r="E26" s="76">
        <f aca="true" t="shared" si="1" ref="E26:K26">E27+E28</f>
        <v>293</v>
      </c>
      <c r="F26" s="76">
        <f t="shared" si="1"/>
        <v>2984</v>
      </c>
      <c r="G26" s="76">
        <f t="shared" si="1"/>
        <v>2510</v>
      </c>
      <c r="H26" s="76">
        <f t="shared" si="1"/>
        <v>4216</v>
      </c>
      <c r="I26" s="76">
        <f t="shared" si="1"/>
        <v>6764</v>
      </c>
      <c r="J26" s="77">
        <f t="shared" si="1"/>
        <v>4160</v>
      </c>
      <c r="K26" s="78">
        <f t="shared" si="1"/>
        <v>13442</v>
      </c>
      <c r="N26" s="11"/>
    </row>
    <row r="27" spans="1:14" ht="30" customHeight="1">
      <c r="A27" s="13" t="s">
        <v>41</v>
      </c>
      <c r="B27" s="53">
        <f>SUM(C27:D27)</f>
        <v>18706</v>
      </c>
      <c r="C27" s="54">
        <v>2219</v>
      </c>
      <c r="D27" s="55">
        <f>SUM(E27:K27)</f>
        <v>16487</v>
      </c>
      <c r="E27" s="56">
        <v>147</v>
      </c>
      <c r="F27" s="22">
        <v>1700</v>
      </c>
      <c r="G27" s="22">
        <v>1290</v>
      </c>
      <c r="H27" s="38">
        <v>2303</v>
      </c>
      <c r="I27" s="22">
        <v>3656</v>
      </c>
      <c r="J27" s="39">
        <v>2094</v>
      </c>
      <c r="K27" s="39">
        <v>5297</v>
      </c>
      <c r="L27" s="17"/>
      <c r="N27" s="11"/>
    </row>
    <row r="28" spans="1:14" ht="30" customHeight="1" thickBot="1">
      <c r="A28" s="14" t="s">
        <v>42</v>
      </c>
      <c r="B28" s="59">
        <f>SUM(C28:D28)</f>
        <v>19959</v>
      </c>
      <c r="C28" s="57">
        <v>2077</v>
      </c>
      <c r="D28" s="60">
        <f>SUM(E28:K28)</f>
        <v>17882</v>
      </c>
      <c r="E28" s="58">
        <v>146</v>
      </c>
      <c r="F28" s="23">
        <v>1284</v>
      </c>
      <c r="G28" s="23">
        <v>1220</v>
      </c>
      <c r="H28" s="40">
        <v>1913</v>
      </c>
      <c r="I28" s="23">
        <v>3108</v>
      </c>
      <c r="J28" s="41">
        <v>2066</v>
      </c>
      <c r="K28" s="41">
        <v>8145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2021-10-26T01:19:30Z</dcterms:modified>
  <cp:category/>
  <cp:version/>
  <cp:contentType/>
  <cp:contentStatus/>
</cp:coreProperties>
</file>