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<sst xmlns="http://schemas.openxmlformats.org/spreadsheetml/2006/main" count="81" uniqueCount="77">
  <si>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</si>
  <si>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</si>
  <si>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</si>
  <si>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</si>
  <si>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</si>
  <si>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</si>
  <si>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</si>
  <si>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</si>
  <si>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</si>
  <si>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</si>
  <si>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</si>
  <si>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</si>
  <si>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</si>
  <si>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</si>
  <si>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</si>
  <si>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</si>
  <si>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</si>
  <si>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</si>
  <si>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</si>
  <si>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</si>
  <si>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</si>
  <si>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</si>
  <si>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</si>
  <si>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</si>
  <si>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</si>
  <si>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</si>
  <si>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</si>
  <si>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</si>
  <si>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</si>
  <si>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</si>
  <si>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</si>
  <si>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</si>
  <si>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</si>
  <si>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</si>
  <si>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</si>
  <si>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</si>
  <si>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</si>
  <si>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</si>
  <si>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</si>
  <si>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</si>
  <si>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</si>
  <si>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</si>
  <si>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</si>
  <si>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</si>
  <si>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</si>
  <si>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</si>
  <si>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</si>
  <si>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</si>
  <si>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</si>
  <si>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</si>
  <si>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</si>
  <si>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</si>
  <si>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</si>
  <si>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</si>
  <si>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</si>
  <si>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</si>
  <si>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</si>
  <si>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</si>
  <si>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</si>
  <si>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</si>
  <si>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</si>
  <si>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</si>
  <si>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</si>
  <si>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</si>
  <si>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</si>
  <si>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</si>
  <si>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</si>
  <si>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</si>
  <si>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</si>
  <si>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</si>
  <si>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</si>
  <si>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</si>
  <si>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</si>
  <si>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</si>
  <si>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2020년 3월말 주민등록인구 및 외국인 현황</t>
  </si>
  <si>
    <r>
      <t>(2020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03. 31. 현재, 단위:명)</t>
    </r>
  </si>
  <si>
    <r>
      <t>주민등록에 의한 인구이동(3월)</t>
    </r>
    <r>
      <rPr>
        <sz val="12"/>
        <rFont val="돋움"/>
        <family val="3"/>
      </rPr>
      <t xml:space="preserve">(외국인 제외) 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</si>
</sst>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4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b/>
      <sz val="11"/>
      <color indexed="10"/>
      <name val="바탕체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굴림체"/>
      <family val="3"/>
    </font>
    <font>
      <b/>
      <sz val="11"/>
      <color rgb="FFFF0000"/>
      <name val="바탕체"/>
      <family val="1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  <font>
      <sz val="11"/>
      <color theme="1"/>
      <name val="돋움"/>
      <family val="3"/>
    </font>
    <font>
      <sz val="10"/>
      <color indexed="8"/>
      <name val="Calibri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17" xfId="0" applyNumberFormat="1" applyFont="1" applyBorder="1" applyAlignment="1">
      <alignment vertical="center"/>
    </xf>
    <xf numFmtId="0" fontId="62" fillId="0" borderId="0" xfId="75" applyFont="1" applyAlignment="1">
      <alignment/>
      <protection/>
    </xf>
    <xf numFmtId="178" fontId="7" fillId="34" borderId="11" xfId="0" applyNumberFormat="1" applyFont="1" applyFill="1" applyBorder="1" applyAlignment="1">
      <alignment horizontal="right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3" fillId="38" borderId="10" xfId="75" applyFont="1" applyFill="1" applyBorder="1" applyAlignment="1">
      <alignment horizontal="center" vertical="center"/>
      <protection/>
    </xf>
    <xf numFmtId="0" fontId="63" fillId="38" borderId="15" xfId="75" applyFont="1" applyFill="1" applyBorder="1" applyAlignment="1">
      <alignment horizontal="center" vertical="center"/>
      <protection/>
    </xf>
    <xf numFmtId="180" fontId="63" fillId="38" borderId="14" xfId="49" applyNumberFormat="1" applyFont="1" applyFill="1" applyBorder="1" applyAlignment="1">
      <alignment horizontal="center" vertical="center"/>
    </xf>
    <xf numFmtId="41" fontId="64" fillId="38" borderId="21" xfId="75" applyNumberFormat="1" applyFont="1" applyFill="1" applyBorder="1" applyAlignment="1">
      <alignment horizontal="center" vertical="center"/>
      <protection/>
    </xf>
    <xf numFmtId="0" fontId="65" fillId="0" borderId="18" xfId="75" applyFont="1" applyFill="1" applyBorder="1" applyAlignment="1">
      <alignment horizontal="center" vertical="center"/>
      <protection/>
    </xf>
    <xf numFmtId="179" fontId="66" fillId="0" borderId="19" xfId="96" applyNumberFormat="1" applyFont="1" applyBorder="1">
      <alignment vertical="center"/>
      <protection/>
    </xf>
    <xf numFmtId="179" fontId="66" fillId="0" borderId="19" xfId="0" applyNumberFormat="1" applyFont="1" applyBorder="1" applyAlignment="1">
      <alignment vertical="center"/>
    </xf>
    <xf numFmtId="0" fontId="65" fillId="0" borderId="13" xfId="75" applyFont="1" applyFill="1" applyBorder="1" applyAlignment="1">
      <alignment horizontal="center" vertical="center"/>
      <protection/>
    </xf>
    <xf numFmtId="179" fontId="66" fillId="0" borderId="10" xfId="96" applyNumberFormat="1" applyFont="1" applyBorder="1">
      <alignment vertical="center"/>
      <protection/>
    </xf>
    <xf numFmtId="179" fontId="66" fillId="0" borderId="10" xfId="0" applyNumberFormat="1" applyFont="1" applyBorder="1" applyAlignment="1">
      <alignment vertical="center"/>
    </xf>
    <xf numFmtId="0" fontId="65" fillId="0" borderId="14" xfId="75" applyFont="1" applyFill="1" applyBorder="1" applyAlignment="1">
      <alignment horizontal="center" vertical="center"/>
      <protection/>
    </xf>
    <xf numFmtId="179" fontId="66" fillId="0" borderId="17" xfId="96" applyNumberFormat="1" applyFont="1" applyBorder="1">
      <alignment vertical="center"/>
      <protection/>
    </xf>
    <xf numFmtId="179" fontId="66" fillId="0" borderId="17" xfId="0" applyNumberFormat="1" applyFont="1" applyBorder="1" applyAlignment="1">
      <alignment vertical="center"/>
    </xf>
    <xf numFmtId="0" fontId="67" fillId="0" borderId="0" xfId="75" applyFont="1" applyBorder="1" applyAlignment="1">
      <alignment horizontal="right" vertical="center"/>
      <protection/>
    </xf>
    <xf numFmtId="0" fontId="68" fillId="0" borderId="0" xfId="75" applyFont="1" applyBorder="1" applyAlignment="1">
      <alignment horizontal="right" vertical="center"/>
      <protection/>
    </xf>
    <xf numFmtId="0" fontId="65" fillId="0" borderId="0" xfId="75" applyFont="1" applyBorder="1" applyAlignment="1">
      <alignment vertical="center"/>
      <protection/>
    </xf>
    <xf numFmtId="0" fontId="67" fillId="0" borderId="0" xfId="75" applyFont="1" applyAlignment="1">
      <alignment/>
      <protection/>
    </xf>
    <xf numFmtId="179" fontId="69" fillId="0" borderId="10" xfId="0" applyNumberFormat="1" applyFont="1" applyFill="1" applyBorder="1" applyAlignment="1">
      <alignment vertical="center"/>
    </xf>
    <xf numFmtId="178" fontId="7" fillId="34" borderId="16" xfId="0" applyNumberFormat="1" applyFont="1" applyFill="1" applyBorder="1" applyAlignment="1">
      <alignment horizontal="center" vertical="center" shrinkToFit="1"/>
    </xf>
    <xf numFmtId="178" fontId="7" fillId="34" borderId="22" xfId="0" applyNumberFormat="1" applyFont="1" applyFill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right" vertical="center" shrinkToFit="1"/>
    </xf>
    <xf numFmtId="179" fontId="61" fillId="0" borderId="15" xfId="0" applyNumberFormat="1" applyFont="1" applyBorder="1" applyAlignment="1">
      <alignment vertical="center"/>
    </xf>
    <xf numFmtId="179" fontId="69" fillId="0" borderId="17" xfId="0" applyNumberFormat="1" applyFont="1" applyFill="1" applyBorder="1" applyAlignment="1">
      <alignment vertical="center"/>
    </xf>
    <xf numFmtId="179" fontId="61" fillId="0" borderId="23" xfId="0" applyNumberFormat="1" applyFont="1" applyBorder="1" applyAlignment="1">
      <alignment vertical="center"/>
    </xf>
    <xf numFmtId="0" fontId="67" fillId="0" borderId="0" xfId="75" applyFont="1" applyBorder="1" applyAlignment="1">
      <alignment horizontal="center" vertical="center"/>
      <protection/>
    </xf>
    <xf numFmtId="0" fontId="70" fillId="37" borderId="10" xfId="0" applyFont="1" applyFill="1" applyBorder="1" applyAlignment="1">
      <alignment horizontal="center" vertical="center"/>
    </xf>
    <xf numFmtId="0" fontId="70" fillId="37" borderId="15" xfId="0" applyFont="1" applyFill="1" applyBorder="1" applyAlignment="1">
      <alignment horizontal="center" vertical="center"/>
    </xf>
    <xf numFmtId="0" fontId="70" fillId="37" borderId="17" xfId="0" applyFont="1" applyFill="1" applyBorder="1" applyAlignment="1">
      <alignment horizontal="center" vertical="center"/>
    </xf>
    <xf numFmtId="0" fontId="70" fillId="37" borderId="23" xfId="0" applyFont="1" applyFill="1" applyBorder="1" applyAlignment="1">
      <alignment horizontal="center" vertical="center"/>
    </xf>
    <xf numFmtId="41" fontId="64" fillId="38" borderId="17" xfId="49" applyFont="1" applyFill="1" applyBorder="1" applyAlignment="1">
      <alignment horizontal="right" vertical="center"/>
    </xf>
    <xf numFmtId="41" fontId="64" fillId="38" borderId="23" xfId="49" applyFont="1" applyFill="1" applyBorder="1" applyAlignment="1">
      <alignment horizontal="right" vertical="center"/>
    </xf>
    <xf numFmtId="41" fontId="64" fillId="39" borderId="24" xfId="49" applyFont="1" applyFill="1" applyBorder="1" applyAlignment="1">
      <alignment horizontal="right" vertical="center"/>
    </xf>
    <xf numFmtId="41" fontId="71" fillId="39" borderId="25" xfId="49" applyFont="1" applyFill="1" applyBorder="1" applyAlignment="1">
      <alignment horizontal="right" vertical="center"/>
    </xf>
    <xf numFmtId="41" fontId="71" fillId="39" borderId="20" xfId="49" applyFont="1" applyFill="1" applyBorder="1" applyAlignment="1">
      <alignment horizontal="right" vertical="center"/>
    </xf>
    <xf numFmtId="41" fontId="64" fillId="39" borderId="10" xfId="49" applyFont="1" applyFill="1" applyBorder="1" applyAlignment="1">
      <alignment horizontal="right" vertical="center"/>
    </xf>
    <xf numFmtId="41" fontId="71" fillId="39" borderId="11" xfId="49" applyFont="1" applyFill="1" applyBorder="1" applyAlignment="1">
      <alignment horizontal="right" vertical="center"/>
    </xf>
    <xf numFmtId="41" fontId="71" fillId="39" borderId="15" xfId="49" applyFont="1" applyFill="1" applyBorder="1" applyAlignment="1">
      <alignment horizontal="right" vertical="center"/>
    </xf>
    <xf numFmtId="41" fontId="64" fillId="39" borderId="17" xfId="49" applyFont="1" applyFill="1" applyBorder="1" applyAlignment="1">
      <alignment horizontal="right" vertical="center"/>
    </xf>
    <xf numFmtId="41" fontId="71" fillId="39" borderId="17" xfId="49" applyFont="1" applyFill="1" applyBorder="1" applyAlignment="1">
      <alignment horizontal="right" vertical="center"/>
    </xf>
    <xf numFmtId="41" fontId="71" fillId="39" borderId="23" xfId="49" applyFont="1" applyFill="1" applyBorder="1" applyAlignment="1">
      <alignment horizontal="right" vertical="center"/>
    </xf>
    <xf numFmtId="0" fontId="7" fillId="37" borderId="10" xfId="0" applyFont="1" applyFill="1" applyBorder="1" applyAlignment="1">
      <alignment horizontal="center" vertical="center"/>
    </xf>
    <xf numFmtId="179" fontId="72" fillId="0" borderId="10" xfId="93" applyNumberFormat="1" applyFont="1" applyBorder="1">
      <alignment vertical="center"/>
      <protection/>
    </xf>
    <xf numFmtId="179" fontId="72" fillId="0" borderId="10" xfId="92" applyNumberFormat="1" applyFont="1" applyBorder="1">
      <alignment vertical="center"/>
      <protection/>
    </xf>
    <xf numFmtId="179" fontId="72" fillId="0" borderId="26" xfId="93" applyNumberFormat="1" applyFont="1" applyBorder="1">
      <alignment vertical="center"/>
      <protection/>
    </xf>
    <xf numFmtId="179" fontId="72" fillId="0" borderId="26" xfId="92" applyNumberFormat="1" applyFont="1" applyBorder="1">
      <alignment vertical="center"/>
      <protection/>
    </xf>
    <xf numFmtId="179" fontId="72" fillId="0" borderId="17" xfId="93" applyNumberFormat="1" applyFont="1" applyBorder="1">
      <alignment vertical="center"/>
      <protection/>
    </xf>
    <xf numFmtId="179" fontId="72" fillId="0" borderId="17" xfId="92" applyNumberFormat="1" applyFont="1" applyBorder="1">
      <alignment vertical="center"/>
      <protection/>
    </xf>
    <xf numFmtId="179" fontId="73" fillId="38" borderId="17" xfId="93" applyNumberFormat="1" applyFont="1" applyFill="1" applyBorder="1">
      <alignment vertical="center"/>
      <protection/>
    </xf>
    <xf numFmtId="179" fontId="73" fillId="38" borderId="17" xfId="92" applyNumberFormat="1" applyFont="1" applyFill="1" applyBorder="1">
      <alignment vertical="center"/>
      <protection/>
    </xf>
    <xf numFmtId="178" fontId="7" fillId="37" borderId="11" xfId="0" applyNumberFormat="1" applyFont="1" applyFill="1" applyBorder="1" applyAlignment="1">
      <alignment horizontal="center" vertical="center" shrinkToFit="1"/>
    </xf>
    <xf numFmtId="179" fontId="70" fillId="37" borderId="11" xfId="0" applyNumberFormat="1" applyFont="1" applyFill="1" applyBorder="1" applyAlignment="1">
      <alignment vertical="center"/>
    </xf>
    <xf numFmtId="178" fontId="7" fillId="37" borderId="22" xfId="0" applyNumberFormat="1" applyFont="1" applyFill="1" applyBorder="1" applyAlignment="1">
      <alignment horizontal="center" vertical="center" shrinkToFit="1"/>
    </xf>
    <xf numFmtId="179" fontId="70" fillId="37" borderId="10" xfId="0" applyNumberFormat="1" applyFont="1" applyFill="1" applyBorder="1" applyAlignment="1">
      <alignment vertical="center"/>
    </xf>
    <xf numFmtId="179" fontId="70" fillId="37" borderId="27" xfId="0" applyNumberFormat="1" applyFont="1" applyFill="1" applyBorder="1" applyAlignment="1">
      <alignment vertical="center"/>
    </xf>
    <xf numFmtId="179" fontId="70" fillId="37" borderId="17" xfId="0" applyNumberFormat="1" applyFont="1" applyFill="1" applyBorder="1" applyAlignment="1">
      <alignment vertical="center"/>
    </xf>
    <xf numFmtId="178" fontId="7" fillId="37" borderId="27" xfId="0" applyNumberFormat="1" applyFont="1" applyFill="1" applyBorder="1" applyAlignment="1">
      <alignment horizontal="center" vertical="center" shrinkToFit="1"/>
    </xf>
    <xf numFmtId="178" fontId="7" fillId="37" borderId="14" xfId="0" applyNumberFormat="1" applyFont="1" applyFill="1" applyBorder="1" applyAlignment="1">
      <alignment horizontal="center" vertical="center" shrinkToFit="1"/>
    </xf>
    <xf numFmtId="0" fontId="65" fillId="38" borderId="19" xfId="75" applyFont="1" applyFill="1" applyBorder="1" applyAlignment="1">
      <alignment horizontal="center" vertical="center" wrapText="1"/>
      <protection/>
    </xf>
    <xf numFmtId="0" fontId="65" fillId="38" borderId="19" xfId="75" applyFont="1" applyFill="1" applyBorder="1" applyAlignment="1">
      <alignment horizontal="center" vertical="center"/>
      <protection/>
    </xf>
    <xf numFmtId="0" fontId="65" fillId="38" borderId="20" xfId="75" applyFont="1" applyFill="1" applyBorder="1" applyAlignment="1">
      <alignment horizontal="center" vertical="center"/>
      <protection/>
    </xf>
    <xf numFmtId="0" fontId="63" fillId="38" borderId="18" xfId="75" applyFont="1" applyFill="1" applyBorder="1" applyAlignment="1">
      <alignment horizontal="center" vertical="center" wrapText="1"/>
      <protection/>
    </xf>
    <xf numFmtId="0" fontId="63" fillId="38" borderId="13" xfId="75" applyFont="1" applyFill="1" applyBorder="1" applyAlignment="1">
      <alignment horizontal="center" vertical="center"/>
      <protection/>
    </xf>
    <xf numFmtId="0" fontId="63" fillId="38" borderId="19" xfId="75" applyFont="1" applyFill="1" applyBorder="1" applyAlignment="1">
      <alignment horizontal="center" vertical="center"/>
      <protection/>
    </xf>
    <xf numFmtId="0" fontId="63" fillId="38" borderId="19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14" fillId="0" borderId="11" xfId="48" applyNumberFormat="1" applyFont="1" applyBorder="1" applyAlignment="1">
      <alignment horizontal="center" vertical="center"/>
    </xf>
    <xf numFmtId="176" fontId="14" fillId="0" borderId="16" xfId="48" applyNumberFormat="1" applyFont="1" applyBorder="1" applyAlignment="1" quotePrefix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16" fillId="0" borderId="16" xfId="48" applyNumberFormat="1" applyFont="1" applyBorder="1" applyAlignment="1">
      <alignment horizontal="center" vertical="center"/>
    </xf>
    <xf numFmtId="177" fontId="8" fillId="0" borderId="10" xfId="48" applyNumberFormat="1" applyFont="1" applyBorder="1" applyAlignment="1">
      <alignment horizontal="center" vertical="center"/>
    </xf>
    <xf numFmtId="178" fontId="7" fillId="0" borderId="28" xfId="50" applyNumberFormat="1" applyFont="1" applyFill="1" applyBorder="1" applyAlignment="1" quotePrefix="1">
      <alignment horizontal="center" vertical="center"/>
    </xf>
    <xf numFmtId="178" fontId="7" fillId="0" borderId="29" xfId="50" applyNumberFormat="1" applyFont="1" applyFill="1" applyBorder="1" applyAlignment="1" quotePrefix="1">
      <alignment horizontal="center" vertical="center"/>
    </xf>
    <xf numFmtId="178" fontId="7" fillId="0" borderId="28" xfId="50" applyNumberFormat="1" applyFont="1" applyFill="1" applyBorder="1" applyAlignment="1">
      <alignment horizontal="center" vertical="center"/>
    </xf>
    <xf numFmtId="178" fontId="7" fillId="0" borderId="29" xfId="50" applyNumberFormat="1" applyFont="1" applyFill="1" applyBorder="1" applyAlignment="1">
      <alignment horizontal="center" vertical="center"/>
    </xf>
    <xf numFmtId="178" fontId="7" fillId="0" borderId="28" xfId="50" applyNumberFormat="1" applyFont="1" applyBorder="1" applyAlignment="1" quotePrefix="1">
      <alignment horizontal="center" vertical="center"/>
    </xf>
    <xf numFmtId="178" fontId="7" fillId="0" borderId="29" xfId="50" applyNumberFormat="1" applyFont="1" applyBorder="1" applyAlignment="1" quotePrefix="1">
      <alignment horizontal="center" vertical="center"/>
    </xf>
    <xf numFmtId="178" fontId="7" fillId="0" borderId="28" xfId="50" applyNumberFormat="1" applyFont="1" applyBorder="1" applyAlignment="1">
      <alignment horizontal="center" vertical="center"/>
    </xf>
    <xf numFmtId="178" fontId="7" fillId="0" borderId="29" xfId="50" applyNumberFormat="1" applyFont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176" fontId="7" fillId="0" borderId="39" xfId="48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40" xfId="0" applyFont="1" applyFill="1" applyBorder="1" applyAlignment="1">
      <alignment horizontal="center" vertical="center" shrinkToFit="1"/>
    </xf>
  </cellXfs>
  <cellStyles count="8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28" xfId="84"/>
    <cellStyle name="표준 29" xfId="85"/>
    <cellStyle name="표준 3" xfId="86"/>
    <cellStyle name="표준 30" xfId="87"/>
    <cellStyle name="표준 31" xfId="88"/>
    <cellStyle name="표준 32" xfId="89"/>
    <cellStyle name="표준 33" xfId="90"/>
    <cellStyle name="표준 34" xfId="91"/>
    <cellStyle name="표준 35" xfId="92"/>
    <cellStyle name="표준 36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Hyperlink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9" customWidth="1"/>
    <col min="2" max="2" width="13.5" style="9" customWidth="1"/>
    <col min="3" max="3" width="13.83203125" style="9" customWidth="1"/>
    <col min="4" max="4" width="13.66015625" style="9" customWidth="1"/>
    <col min="5" max="6" width="14.16015625" style="9" customWidth="1"/>
    <col min="7" max="7" width="14" style="9" customWidth="1"/>
    <col min="8" max="8" width="14.5" style="9" customWidth="1"/>
    <col min="9" max="9" width="11.66015625" style="9" customWidth="1"/>
    <col min="10" max="10" width="11.5" style="9" customWidth="1"/>
    <col min="11" max="11" width="11.33203125" style="9" customWidth="1"/>
    <col min="12" max="12" width="23.66015625" style="9" customWidth="1"/>
    <col min="13" max="16384" width="9.33203125" style="9" customWidth="1"/>
  </cols>
  <sheetData>
    <row r="1" spans="1:11" ht="7.5" customHeight="1">
      <c r="A1" s="103" t="s">
        <v>74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9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5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55" customFormat="1" ht="16.5" customHeight="1" thickBot="1">
      <c r="A5" s="63" t="s">
        <v>49</v>
      </c>
      <c r="B5" s="54"/>
      <c r="F5" s="52"/>
      <c r="G5" s="52"/>
      <c r="H5" s="52"/>
      <c r="I5" s="52"/>
      <c r="J5" s="52"/>
      <c r="K5" s="53" t="s">
        <v>50</v>
      </c>
    </row>
    <row r="6" spans="1:11" s="11" customFormat="1" ht="27" customHeight="1">
      <c r="A6" s="99" t="s">
        <v>51</v>
      </c>
      <c r="B6" s="101" t="s">
        <v>52</v>
      </c>
      <c r="C6" s="101"/>
      <c r="D6" s="101"/>
      <c r="E6" s="102" t="s">
        <v>53</v>
      </c>
      <c r="F6" s="102"/>
      <c r="G6" s="102"/>
      <c r="H6" s="102"/>
      <c r="I6" s="96" t="s">
        <v>54</v>
      </c>
      <c r="J6" s="97"/>
      <c r="K6" s="98"/>
    </row>
    <row r="7" spans="1:11" s="11" customFormat="1" ht="29.25" customHeight="1">
      <c r="A7" s="100"/>
      <c r="B7" s="39" t="s">
        <v>55</v>
      </c>
      <c r="C7" s="39" t="s">
        <v>56</v>
      </c>
      <c r="D7" s="39" t="s">
        <v>57</v>
      </c>
      <c r="E7" s="39" t="s">
        <v>58</v>
      </c>
      <c r="F7" s="39" t="s">
        <v>59</v>
      </c>
      <c r="G7" s="39" t="s">
        <v>60</v>
      </c>
      <c r="H7" s="39" t="s">
        <v>61</v>
      </c>
      <c r="I7" s="39" t="s">
        <v>58</v>
      </c>
      <c r="J7" s="39" t="s">
        <v>59</v>
      </c>
      <c r="K7" s="40" t="s">
        <v>60</v>
      </c>
    </row>
    <row r="8" spans="1:12" ht="30.75" customHeight="1" thickBot="1">
      <c r="A8" s="41" t="s">
        <v>62</v>
      </c>
      <c r="B8" s="42">
        <f>SUM(B9:B19)</f>
        <v>39876</v>
      </c>
      <c r="C8" s="42">
        <f>SUM(C9:C19)</f>
        <v>19255</v>
      </c>
      <c r="D8" s="42">
        <f>SUM(D9:D19)</f>
        <v>20621</v>
      </c>
      <c r="E8" s="86">
        <v>39404</v>
      </c>
      <c r="F8" s="86">
        <v>18991</v>
      </c>
      <c r="G8" s="86">
        <v>20413</v>
      </c>
      <c r="H8" s="87">
        <v>20420</v>
      </c>
      <c r="I8" s="68">
        <f>SUM(I9:I19)</f>
        <v>472</v>
      </c>
      <c r="J8" s="68">
        <f>SUM(J9:J19)</f>
        <v>264</v>
      </c>
      <c r="K8" s="69">
        <f>SUM(K9:K19)</f>
        <v>208</v>
      </c>
      <c r="L8" s="12"/>
    </row>
    <row r="9" spans="1:12" ht="30.75" customHeight="1">
      <c r="A9" s="43" t="s">
        <v>63</v>
      </c>
      <c r="B9" s="44">
        <f>SUM(C9:D9)</f>
        <v>18751</v>
      </c>
      <c r="C9" s="45">
        <f>SUM(F9,J9)</f>
        <v>9089</v>
      </c>
      <c r="D9" s="45">
        <f>SUM(G9,K9)</f>
        <v>9662</v>
      </c>
      <c r="E9" s="82">
        <v>18574</v>
      </c>
      <c r="F9" s="82">
        <v>9012</v>
      </c>
      <c r="G9" s="82">
        <v>9562</v>
      </c>
      <c r="H9" s="83">
        <v>8491</v>
      </c>
      <c r="I9" s="70">
        <f>SUM(J9:K9)</f>
        <v>177</v>
      </c>
      <c r="J9" s="71">
        <v>77</v>
      </c>
      <c r="K9" s="72">
        <v>100</v>
      </c>
      <c r="L9" s="12"/>
    </row>
    <row r="10" spans="1:12" ht="30.75" customHeight="1">
      <c r="A10" s="46" t="s">
        <v>64</v>
      </c>
      <c r="B10" s="47">
        <f>SUM(C10:D10)</f>
        <v>2202</v>
      </c>
      <c r="C10" s="48">
        <f aca="true" t="shared" si="0" ref="C10:D19">SUM(F10,J10)</f>
        <v>1047</v>
      </c>
      <c r="D10" s="48">
        <f t="shared" si="0"/>
        <v>1155</v>
      </c>
      <c r="E10" s="80">
        <v>2188</v>
      </c>
      <c r="F10" s="80">
        <v>1042</v>
      </c>
      <c r="G10" s="80">
        <v>1146</v>
      </c>
      <c r="H10" s="81">
        <v>1310</v>
      </c>
      <c r="I10" s="73">
        <f>SUM(J10:K10)</f>
        <v>14</v>
      </c>
      <c r="J10" s="74">
        <v>5</v>
      </c>
      <c r="K10" s="75">
        <v>9</v>
      </c>
      <c r="L10" s="12"/>
    </row>
    <row r="11" spans="1:12" ht="30.75" customHeight="1">
      <c r="A11" s="46" t="s">
        <v>65</v>
      </c>
      <c r="B11" s="47">
        <f aca="true" t="shared" si="1" ref="B11:B19">SUM(C11:D11)</f>
        <v>1619</v>
      </c>
      <c r="C11" s="48">
        <f t="shared" si="0"/>
        <v>806</v>
      </c>
      <c r="D11" s="48">
        <f t="shared" si="0"/>
        <v>813</v>
      </c>
      <c r="E11" s="80">
        <v>1604</v>
      </c>
      <c r="F11" s="80">
        <v>802</v>
      </c>
      <c r="G11" s="80">
        <v>802</v>
      </c>
      <c r="H11" s="81">
        <v>990</v>
      </c>
      <c r="I11" s="73">
        <f aca="true" t="shared" si="2" ref="I11:I18">SUM(J11:K11)</f>
        <v>15</v>
      </c>
      <c r="J11" s="74">
        <v>4</v>
      </c>
      <c r="K11" s="75">
        <v>11</v>
      </c>
      <c r="L11" s="12"/>
    </row>
    <row r="12" spans="1:12" ht="30.75" customHeight="1">
      <c r="A12" s="46" t="s">
        <v>66</v>
      </c>
      <c r="B12" s="47">
        <f t="shared" si="1"/>
        <v>1710</v>
      </c>
      <c r="C12" s="48">
        <f>SUM(F12,J12)</f>
        <v>802</v>
      </c>
      <c r="D12" s="48">
        <f t="shared" si="0"/>
        <v>908</v>
      </c>
      <c r="E12" s="80">
        <v>1679</v>
      </c>
      <c r="F12" s="80">
        <v>780</v>
      </c>
      <c r="G12" s="80">
        <v>899</v>
      </c>
      <c r="H12" s="81">
        <v>1003</v>
      </c>
      <c r="I12" s="73">
        <f t="shared" si="2"/>
        <v>31</v>
      </c>
      <c r="J12" s="74">
        <v>22</v>
      </c>
      <c r="K12" s="75">
        <v>9</v>
      </c>
      <c r="L12" s="12"/>
    </row>
    <row r="13" spans="1:12" ht="30.75" customHeight="1">
      <c r="A13" s="46" t="s">
        <v>67</v>
      </c>
      <c r="B13" s="47">
        <f t="shared" si="1"/>
        <v>2508</v>
      </c>
      <c r="C13" s="48">
        <f t="shared" si="0"/>
        <v>1266</v>
      </c>
      <c r="D13" s="48">
        <f t="shared" si="0"/>
        <v>1242</v>
      </c>
      <c r="E13" s="80">
        <v>2417</v>
      </c>
      <c r="F13" s="80">
        <v>1192</v>
      </c>
      <c r="G13" s="80">
        <v>1225</v>
      </c>
      <c r="H13" s="81">
        <v>1332</v>
      </c>
      <c r="I13" s="73">
        <f t="shared" si="2"/>
        <v>91</v>
      </c>
      <c r="J13" s="74">
        <v>74</v>
      </c>
      <c r="K13" s="75">
        <v>17</v>
      </c>
      <c r="L13" s="12"/>
    </row>
    <row r="14" spans="1:12" ht="30.75" customHeight="1">
      <c r="A14" s="46" t="s">
        <v>68</v>
      </c>
      <c r="B14" s="47">
        <f t="shared" si="1"/>
        <v>2128</v>
      </c>
      <c r="C14" s="48">
        <f t="shared" si="0"/>
        <v>1029</v>
      </c>
      <c r="D14" s="48">
        <f t="shared" si="0"/>
        <v>1099</v>
      </c>
      <c r="E14" s="80">
        <v>2095</v>
      </c>
      <c r="F14" s="80">
        <v>1005</v>
      </c>
      <c r="G14" s="80">
        <v>1090</v>
      </c>
      <c r="H14" s="81">
        <v>1159</v>
      </c>
      <c r="I14" s="73">
        <f t="shared" si="2"/>
        <v>33</v>
      </c>
      <c r="J14" s="74">
        <v>24</v>
      </c>
      <c r="K14" s="75">
        <v>9</v>
      </c>
      <c r="L14" s="12"/>
    </row>
    <row r="15" spans="1:12" ht="30.75" customHeight="1">
      <c r="A15" s="46" t="s">
        <v>69</v>
      </c>
      <c r="B15" s="47">
        <f t="shared" si="1"/>
        <v>4668</v>
      </c>
      <c r="C15" s="48">
        <f t="shared" si="0"/>
        <v>2224</v>
      </c>
      <c r="D15" s="48">
        <f t="shared" si="0"/>
        <v>2444</v>
      </c>
      <c r="E15" s="80">
        <v>4601</v>
      </c>
      <c r="F15" s="80">
        <v>2179</v>
      </c>
      <c r="G15" s="80">
        <v>2422</v>
      </c>
      <c r="H15" s="81">
        <v>2606</v>
      </c>
      <c r="I15" s="73">
        <f t="shared" si="2"/>
        <v>67</v>
      </c>
      <c r="J15" s="74">
        <v>45</v>
      </c>
      <c r="K15" s="75">
        <v>22</v>
      </c>
      <c r="L15" s="12"/>
    </row>
    <row r="16" spans="1:12" ht="30.75" customHeight="1">
      <c r="A16" s="46" t="s">
        <v>70</v>
      </c>
      <c r="B16" s="47">
        <f t="shared" si="1"/>
        <v>1472</v>
      </c>
      <c r="C16" s="48">
        <f t="shared" si="0"/>
        <v>701</v>
      </c>
      <c r="D16" s="48">
        <f t="shared" si="0"/>
        <v>771</v>
      </c>
      <c r="E16" s="80">
        <v>1459</v>
      </c>
      <c r="F16" s="80">
        <v>697</v>
      </c>
      <c r="G16" s="80">
        <v>762</v>
      </c>
      <c r="H16" s="81">
        <v>845</v>
      </c>
      <c r="I16" s="73">
        <f t="shared" si="2"/>
        <v>13</v>
      </c>
      <c r="J16" s="74">
        <v>4</v>
      </c>
      <c r="K16" s="75">
        <v>9</v>
      </c>
      <c r="L16" s="12"/>
    </row>
    <row r="17" spans="1:12" ht="30.75" customHeight="1">
      <c r="A17" s="46" t="s">
        <v>71</v>
      </c>
      <c r="B17" s="47">
        <f t="shared" si="1"/>
        <v>1881</v>
      </c>
      <c r="C17" s="48">
        <f t="shared" si="0"/>
        <v>875</v>
      </c>
      <c r="D17" s="48">
        <f t="shared" si="0"/>
        <v>1006</v>
      </c>
      <c r="E17" s="80">
        <v>1867</v>
      </c>
      <c r="F17" s="80">
        <v>869</v>
      </c>
      <c r="G17" s="80">
        <v>998</v>
      </c>
      <c r="H17" s="81">
        <v>1056</v>
      </c>
      <c r="I17" s="73">
        <f t="shared" si="2"/>
        <v>14</v>
      </c>
      <c r="J17" s="74">
        <v>6</v>
      </c>
      <c r="K17" s="75">
        <v>8</v>
      </c>
      <c r="L17" s="12"/>
    </row>
    <row r="18" spans="1:12" ht="30.75" customHeight="1">
      <c r="A18" s="46" t="s">
        <v>72</v>
      </c>
      <c r="B18" s="47">
        <f t="shared" si="1"/>
        <v>1575</v>
      </c>
      <c r="C18" s="48">
        <f t="shared" si="0"/>
        <v>766</v>
      </c>
      <c r="D18" s="48">
        <f t="shared" si="0"/>
        <v>809</v>
      </c>
      <c r="E18" s="80">
        <v>1564</v>
      </c>
      <c r="F18" s="80">
        <v>765</v>
      </c>
      <c r="G18" s="80">
        <v>799</v>
      </c>
      <c r="H18" s="81">
        <v>896</v>
      </c>
      <c r="I18" s="73">
        <f t="shared" si="2"/>
        <v>11</v>
      </c>
      <c r="J18" s="74">
        <v>1</v>
      </c>
      <c r="K18" s="75">
        <v>10</v>
      </c>
      <c r="L18" s="12"/>
    </row>
    <row r="19" spans="1:12" ht="30.75" customHeight="1" thickBot="1">
      <c r="A19" s="49" t="s">
        <v>73</v>
      </c>
      <c r="B19" s="50">
        <f t="shared" si="1"/>
        <v>1362</v>
      </c>
      <c r="C19" s="51">
        <f t="shared" si="0"/>
        <v>650</v>
      </c>
      <c r="D19" s="51">
        <f t="shared" si="0"/>
        <v>712</v>
      </c>
      <c r="E19" s="84">
        <v>1356</v>
      </c>
      <c r="F19" s="84">
        <v>648</v>
      </c>
      <c r="G19" s="84">
        <v>708</v>
      </c>
      <c r="H19" s="85">
        <v>732</v>
      </c>
      <c r="I19" s="76">
        <f>SUM(J19:K19)</f>
        <v>6</v>
      </c>
      <c r="J19" s="77">
        <v>2</v>
      </c>
      <c r="K19" s="78">
        <v>4</v>
      </c>
      <c r="L19" s="12"/>
    </row>
    <row r="20" spans="9:11" ht="24" customHeight="1">
      <c r="I20" s="12"/>
      <c r="J20" s="12"/>
      <c r="K20" s="12"/>
    </row>
    <row r="22" ht="13.5">
      <c r="I22" s="34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="90" zoomScaleNormal="90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5" t="s">
        <v>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" thickBot="1">
      <c r="A3" s="127" t="s">
        <v>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9.5" customHeight="1">
      <c r="A4" s="119" t="s">
        <v>44</v>
      </c>
      <c r="B4" s="121" t="s">
        <v>12</v>
      </c>
      <c r="C4" s="122"/>
      <c r="D4" s="121" t="s">
        <v>14</v>
      </c>
      <c r="E4" s="129"/>
      <c r="F4" s="129"/>
      <c r="G4" s="129"/>
      <c r="H4" s="129"/>
      <c r="I4" s="122"/>
      <c r="J4" s="121" t="s">
        <v>15</v>
      </c>
      <c r="K4" s="130"/>
    </row>
    <row r="5" spans="1:11" ht="19.5" customHeight="1">
      <c r="A5" s="120"/>
      <c r="B5" s="123"/>
      <c r="C5" s="124"/>
      <c r="D5" s="128" t="s">
        <v>13</v>
      </c>
      <c r="E5" s="128"/>
      <c r="F5" s="125" t="s">
        <v>16</v>
      </c>
      <c r="G5" s="126"/>
      <c r="H5" s="125" t="s">
        <v>17</v>
      </c>
      <c r="I5" s="126"/>
      <c r="J5" s="123"/>
      <c r="K5" s="131"/>
    </row>
    <row r="6" spans="1:11" s="1" customFormat="1" ht="21.75" customHeight="1">
      <c r="A6" s="14" t="s">
        <v>46</v>
      </c>
      <c r="B6" s="110">
        <f>B8-B7</f>
        <v>-7</v>
      </c>
      <c r="C6" s="110"/>
      <c r="D6" s="110">
        <f>D8-D7</f>
        <v>-95</v>
      </c>
      <c r="E6" s="110"/>
      <c r="F6" s="110">
        <f>F8-F7</f>
        <v>-64</v>
      </c>
      <c r="G6" s="110"/>
      <c r="H6" s="110">
        <f>H8-H7</f>
        <v>-31</v>
      </c>
      <c r="I6" s="110"/>
      <c r="J6" s="108"/>
      <c r="K6" s="109"/>
    </row>
    <row r="7" spans="1:11" ht="21.75" customHeight="1" thickBot="1">
      <c r="A7" s="15" t="s">
        <v>18</v>
      </c>
      <c r="B7" s="115">
        <v>20427</v>
      </c>
      <c r="C7" s="116"/>
      <c r="D7" s="117">
        <v>39499</v>
      </c>
      <c r="E7" s="118"/>
      <c r="F7" s="113">
        <v>19055</v>
      </c>
      <c r="G7" s="114"/>
      <c r="H7" s="111">
        <v>20444</v>
      </c>
      <c r="I7" s="112"/>
      <c r="J7" s="106"/>
      <c r="K7" s="107"/>
    </row>
    <row r="8" spans="1:11" ht="21.75" customHeight="1" thickBot="1">
      <c r="A8" s="16" t="s">
        <v>19</v>
      </c>
      <c r="B8" s="115">
        <v>20420</v>
      </c>
      <c r="C8" s="116"/>
      <c r="D8" s="117">
        <v>39404</v>
      </c>
      <c r="E8" s="118"/>
      <c r="F8" s="113">
        <v>18991</v>
      </c>
      <c r="G8" s="114"/>
      <c r="H8" s="111">
        <v>20413</v>
      </c>
      <c r="I8" s="112"/>
      <c r="J8" s="132"/>
      <c r="K8" s="133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5" t="s">
        <v>76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3" ht="21.75" customHeight="1" thickBot="1">
      <c r="A12" s="134" t="s">
        <v>9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M12" s="2" t="s">
        <v>45</v>
      </c>
    </row>
    <row r="13" spans="1:11" ht="21.75" customHeight="1">
      <c r="A13" s="141" t="s">
        <v>11</v>
      </c>
      <c r="B13" s="144" t="s">
        <v>20</v>
      </c>
      <c r="C13" s="144" t="s">
        <v>21</v>
      </c>
      <c r="D13" s="144"/>
      <c r="E13" s="144"/>
      <c r="F13" s="144"/>
      <c r="G13" s="144"/>
      <c r="H13" s="135" t="s">
        <v>22</v>
      </c>
      <c r="I13" s="135" t="s">
        <v>23</v>
      </c>
      <c r="J13" s="144" t="s">
        <v>24</v>
      </c>
      <c r="K13" s="145" t="s">
        <v>2</v>
      </c>
    </row>
    <row r="14" spans="1:11" ht="21.75" customHeight="1">
      <c r="A14" s="142"/>
      <c r="B14" s="136"/>
      <c r="C14" s="139" t="s">
        <v>25</v>
      </c>
      <c r="D14" s="137" t="s">
        <v>3</v>
      </c>
      <c r="E14" s="138"/>
      <c r="F14" s="136" t="s">
        <v>4</v>
      </c>
      <c r="G14" s="136"/>
      <c r="H14" s="136"/>
      <c r="I14" s="136"/>
      <c r="J14" s="136"/>
      <c r="K14" s="146"/>
    </row>
    <row r="15" spans="1:11" ht="21.75" customHeight="1">
      <c r="A15" s="143"/>
      <c r="B15" s="136"/>
      <c r="C15" s="140"/>
      <c r="D15" s="6" t="s">
        <v>0</v>
      </c>
      <c r="E15" s="6" t="s">
        <v>1</v>
      </c>
      <c r="F15" s="6" t="s">
        <v>5</v>
      </c>
      <c r="G15" s="6" t="s">
        <v>6</v>
      </c>
      <c r="H15" s="136"/>
      <c r="I15" s="136"/>
      <c r="J15" s="136"/>
      <c r="K15" s="146"/>
    </row>
    <row r="16" spans="1:11" s="1" customFormat="1" ht="21.75" customHeight="1">
      <c r="A16" s="17" t="s">
        <v>43</v>
      </c>
      <c r="B16" s="28">
        <f>B17-B18</f>
        <v>-95</v>
      </c>
      <c r="C16" s="28">
        <f>C17-C18</f>
        <v>-61</v>
      </c>
      <c r="D16" s="28">
        <f aca="true" t="shared" si="0" ref="D16:K16">D17-D18</f>
        <v>-43</v>
      </c>
      <c r="E16" s="28">
        <f t="shared" si="0"/>
        <v>-18</v>
      </c>
      <c r="F16" s="28">
        <f t="shared" si="0"/>
        <v>-15</v>
      </c>
      <c r="G16" s="28">
        <f t="shared" si="0"/>
        <v>-46</v>
      </c>
      <c r="H16" s="28">
        <f t="shared" si="0"/>
        <v>-34</v>
      </c>
      <c r="I16" s="28">
        <f t="shared" si="0"/>
        <v>0</v>
      </c>
      <c r="J16" s="28">
        <f t="shared" si="0"/>
        <v>0</v>
      </c>
      <c r="K16" s="29">
        <f t="shared" si="0"/>
        <v>0</v>
      </c>
    </row>
    <row r="17" spans="1:12" ht="21.75" customHeight="1">
      <c r="A17" s="18" t="s">
        <v>26</v>
      </c>
      <c r="B17" s="30">
        <f>SUM(C17+H17+I17+J17+K17)</f>
        <v>372</v>
      </c>
      <c r="C17" s="79">
        <f>SUM(D17:E17)</f>
        <v>360</v>
      </c>
      <c r="D17" s="64">
        <v>183</v>
      </c>
      <c r="E17" s="64">
        <v>177</v>
      </c>
      <c r="F17" s="64">
        <v>205</v>
      </c>
      <c r="G17" s="64">
        <v>155</v>
      </c>
      <c r="H17" s="64">
        <v>12</v>
      </c>
      <c r="I17" s="64">
        <v>0</v>
      </c>
      <c r="J17" s="64">
        <v>0</v>
      </c>
      <c r="K17" s="65">
        <v>0</v>
      </c>
      <c r="L17" s="25"/>
    </row>
    <row r="18" spans="1:11" ht="21.75" customHeight="1" thickBot="1">
      <c r="A18" s="19" t="s">
        <v>27</v>
      </c>
      <c r="B18" s="31">
        <f>SUM(C18,H18,I18,J18,K18)</f>
        <v>467</v>
      </c>
      <c r="C18" s="31">
        <f>SUM(D18+E18)</f>
        <v>421</v>
      </c>
      <c r="D18" s="66">
        <v>226</v>
      </c>
      <c r="E18" s="66">
        <v>195</v>
      </c>
      <c r="F18" s="66">
        <v>220</v>
      </c>
      <c r="G18" s="66">
        <v>201</v>
      </c>
      <c r="H18" s="66">
        <v>46</v>
      </c>
      <c r="I18" s="66">
        <v>0</v>
      </c>
      <c r="J18" s="66">
        <v>0</v>
      </c>
      <c r="K18" s="67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5" t="s">
        <v>48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7.25" customHeight="1" thickBot="1">
      <c r="A22" s="5"/>
      <c r="B22" s="5"/>
      <c r="C22" s="5"/>
      <c r="D22" s="5"/>
      <c r="E22" s="5"/>
      <c r="F22" s="5"/>
      <c r="G22" s="147" t="s">
        <v>75</v>
      </c>
      <c r="H22" s="147"/>
      <c r="I22" s="147"/>
      <c r="J22" s="147"/>
      <c r="K22" s="147"/>
    </row>
    <row r="23" spans="1:11" ht="30" customHeight="1">
      <c r="A23" s="148" t="s">
        <v>28</v>
      </c>
      <c r="B23" s="150" t="s">
        <v>29</v>
      </c>
      <c r="C23" s="150" t="s">
        <v>30</v>
      </c>
      <c r="D23" s="150"/>
      <c r="E23" s="150"/>
      <c r="F23" s="150"/>
      <c r="G23" s="150"/>
      <c r="H23" s="150"/>
      <c r="I23" s="150"/>
      <c r="J23" s="150"/>
      <c r="K23" s="152"/>
    </row>
    <row r="24" spans="1:11" ht="30" customHeight="1" thickBot="1">
      <c r="A24" s="149"/>
      <c r="B24" s="151"/>
      <c r="C24" s="153" t="s">
        <v>31</v>
      </c>
      <c r="D24" s="154"/>
      <c r="E24" s="154"/>
      <c r="F24" s="154"/>
      <c r="G24" s="154"/>
      <c r="H24" s="154"/>
      <c r="I24" s="154"/>
      <c r="J24" s="154"/>
      <c r="K24" s="20" t="s">
        <v>32</v>
      </c>
    </row>
    <row r="25" spans="1:19" ht="30" customHeight="1">
      <c r="A25" s="149"/>
      <c r="B25" s="151"/>
      <c r="C25" s="7" t="s">
        <v>10</v>
      </c>
      <c r="D25" s="36" t="s">
        <v>29</v>
      </c>
      <c r="E25" s="37" t="s">
        <v>33</v>
      </c>
      <c r="F25" s="37" t="s">
        <v>34</v>
      </c>
      <c r="G25" s="37" t="s">
        <v>35</v>
      </c>
      <c r="H25" s="37" t="s">
        <v>36</v>
      </c>
      <c r="I25" s="37" t="s">
        <v>37</v>
      </c>
      <c r="J25" s="38" t="s">
        <v>38</v>
      </c>
      <c r="K25" s="21" t="s">
        <v>39</v>
      </c>
      <c r="S25" s="26"/>
    </row>
    <row r="26" spans="1:14" ht="30" customHeight="1">
      <c r="A26" s="22" t="s">
        <v>40</v>
      </c>
      <c r="B26" s="8">
        <f>SUM(C26:D26)</f>
        <v>39404</v>
      </c>
      <c r="C26" s="8">
        <f>SUM(C27:C28)</f>
        <v>4577</v>
      </c>
      <c r="D26" s="58">
        <f>SUM(E26:K26)</f>
        <v>34827</v>
      </c>
      <c r="E26" s="35">
        <f aca="true" t="shared" si="1" ref="E26:K26">E27+E28</f>
        <v>408</v>
      </c>
      <c r="F26" s="35">
        <f t="shared" si="1"/>
        <v>3234</v>
      </c>
      <c r="G26" s="35">
        <f t="shared" si="1"/>
        <v>2723</v>
      </c>
      <c r="H26" s="35">
        <f t="shared" si="1"/>
        <v>4563</v>
      </c>
      <c r="I26" s="35">
        <f t="shared" si="1"/>
        <v>7013</v>
      </c>
      <c r="J26" s="59">
        <f t="shared" si="1"/>
        <v>3929</v>
      </c>
      <c r="K26" s="57">
        <f t="shared" si="1"/>
        <v>12957</v>
      </c>
      <c r="N26" s="13"/>
    </row>
    <row r="27" spans="1:14" ht="30" customHeight="1">
      <c r="A27" s="23" t="s">
        <v>41</v>
      </c>
      <c r="B27" s="88">
        <f>SUM(C27:D27)</f>
        <v>18991</v>
      </c>
      <c r="C27" s="89">
        <v>2343</v>
      </c>
      <c r="D27" s="90">
        <f>SUM(E27:K27)</f>
        <v>16648</v>
      </c>
      <c r="E27" s="91">
        <v>207</v>
      </c>
      <c r="F27" s="32">
        <v>1851</v>
      </c>
      <c r="G27" s="32">
        <v>1409</v>
      </c>
      <c r="H27" s="56">
        <v>2508</v>
      </c>
      <c r="I27" s="32">
        <v>3713</v>
      </c>
      <c r="J27" s="60">
        <v>1941</v>
      </c>
      <c r="K27" s="60">
        <v>5019</v>
      </c>
      <c r="L27" s="27"/>
      <c r="N27" s="13"/>
    </row>
    <row r="28" spans="1:14" ht="30" customHeight="1" thickBot="1">
      <c r="A28" s="24" t="s">
        <v>42</v>
      </c>
      <c r="B28" s="94">
        <f>SUM(C28:D28)</f>
        <v>20413</v>
      </c>
      <c r="C28" s="92">
        <v>2234</v>
      </c>
      <c r="D28" s="95">
        <f>SUM(E28:K28)</f>
        <v>18179</v>
      </c>
      <c r="E28" s="93">
        <v>201</v>
      </c>
      <c r="F28" s="33">
        <v>1383</v>
      </c>
      <c r="G28" s="33">
        <v>1314</v>
      </c>
      <c r="H28" s="61">
        <v>2055</v>
      </c>
      <c r="I28" s="33">
        <v>3300</v>
      </c>
      <c r="J28" s="62">
        <v>1988</v>
      </c>
      <c r="K28" s="62">
        <v>7938</v>
      </c>
      <c r="N28" s="13"/>
    </row>
    <row r="29" ht="14.25">
      <c r="N29" s="13"/>
    </row>
    <row r="30" spans="4:14" ht="14.25">
      <c r="D30" s="13"/>
      <c r="N30" s="13"/>
    </row>
    <row r="31" ht="14.25">
      <c r="D31" s="13"/>
    </row>
    <row r="32" ht="13.5" customHeight="1"/>
    <row r="35" ht="14.25">
      <c r="K35" s="2" t="s">
        <v>47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F8:G8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2020-04-13T02:12:22Z</dcterms:modified>
  <cp:category/>
  <cp:version/>
  <cp:contentType/>
  <cp:contentStatus/>
</cp:coreProperties>
</file>