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제외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<sst xmlns="http://schemas.openxmlformats.org/spreadsheetml/2006/main" count="80" uniqueCount="72">
  <si>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</si>
  <si>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</si>
  <si>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</si>
  <si>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</si>
  <si>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</si>
  <si>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</si>
  <si>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</si>
  <si>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</si>
  <si>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</si>
  <si>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</si>
  <si>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</si>
  <si>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</si>
  <si>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</si>
  <si>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</si>
  <si>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</si>
  <si>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</si>
  <si>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</si>
  <si>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</si>
  <si>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</si>
  <si>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</si>
  <si>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</si>
  <si>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</si>
  <si>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</si>
  <si>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</si>
  <si>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</si>
  <si>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</si>
  <si>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</si>
  <si>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</si>
  <si>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</si>
  <si>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</si>
  <si>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</si>
  <si>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</si>
  <si>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</si>
  <si>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</si>
  <si>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</si>
  <si>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</si>
  <si>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</si>
  <si>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</si>
  <si>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</si>
  <si>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</si>
  <si>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</si>
  <si>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</si>
  <si>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</si>
  <si>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</si>
  <si>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</si>
  <si>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</si>
  <si>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</si>
  <si>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</si>
  <si>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</si>
  <si>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</si>
  <si>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</si>
  <si>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</si>
  <si>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</si>
  <si>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</si>
  <si>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</si>
  <si>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</si>
  <si>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</si>
  <si>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</si>
  <si>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</si>
  <si>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</si>
  <si>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</si>
  <si>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</si>
  <si>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</si>
  <si>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</si>
  <si>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</si>
  <si>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</si>
  <si>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</si>
  <si>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</si>
  <si>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</si>
  <si>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</si>
  <si>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(2018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2. 28.현재, 단위:명)</t>
    </r>
  </si>
  <si>
    <r>
      <t>주민등록에 의한 인구이동 (3월)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</si>
</sst>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5" xfId="0" applyNumberFormat="1" applyFont="1" applyFill="1" applyBorder="1" applyAlignment="1">
      <alignment horizontal="center" vertical="center" shrinkToFit="1"/>
    </xf>
    <xf numFmtId="178" fontId="7" fillId="34" borderId="26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27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28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29" xfId="64" applyNumberFormat="1" applyFont="1" applyFill="1" applyBorder="1" applyAlignment="1">
      <alignment horizontal="center" vertical="center"/>
      <protection/>
    </xf>
    <xf numFmtId="41" fontId="23" fillId="4" borderId="30" xfId="49" applyFont="1" applyFill="1" applyBorder="1" applyAlignment="1">
      <alignment horizontal="right" vertical="center"/>
    </xf>
    <xf numFmtId="41" fontId="23" fillId="4" borderId="31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32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/>
    </xf>
    <xf numFmtId="41" fontId="20" fillId="4" borderId="10" xfId="49" applyFont="1" applyFill="1" applyBorder="1" applyAlignment="1">
      <alignment horizontal="right" vertical="center"/>
    </xf>
    <xf numFmtId="179" fontId="59" fillId="0" borderId="10" xfId="69" applyNumberFormat="1" applyFont="1" applyBorder="1">
      <alignment vertical="center"/>
      <protection/>
    </xf>
    <xf numFmtId="179" fontId="59" fillId="0" borderId="10" xfId="70" applyNumberFormat="1" applyFont="1" applyBorder="1">
      <alignment vertical="center"/>
      <protection/>
    </xf>
    <xf numFmtId="179" fontId="59" fillId="0" borderId="22" xfId="69" applyNumberFormat="1" applyFont="1" applyBorder="1">
      <alignment vertical="center"/>
      <protection/>
    </xf>
    <xf numFmtId="179" fontId="59" fillId="0" borderId="22" xfId="70" applyNumberFormat="1" applyFont="1" applyBorder="1">
      <alignment vertical="center"/>
      <protection/>
    </xf>
    <xf numFmtId="41" fontId="20" fillId="4" borderId="33" xfId="49" applyFont="1" applyFill="1" applyBorder="1" applyAlignment="1">
      <alignment horizontal="right" vertical="center"/>
    </xf>
    <xf numFmtId="0" fontId="18" fillId="35" borderId="34" xfId="65" applyFont="1" applyFill="1" applyBorder="1" applyAlignment="1">
      <alignment horizontal="center" vertical="center" wrapText="1"/>
      <protection/>
    </xf>
    <xf numFmtId="0" fontId="18" fillId="35" borderId="34" xfId="65" applyFont="1" applyFill="1" applyBorder="1" applyAlignment="1">
      <alignment horizontal="center" vertical="center"/>
      <protection/>
    </xf>
    <xf numFmtId="0" fontId="18" fillId="35" borderId="31" xfId="65" applyFont="1" applyFill="1" applyBorder="1" applyAlignment="1">
      <alignment horizontal="center" vertical="center"/>
      <protection/>
    </xf>
    <xf numFmtId="0" fontId="18" fillId="35" borderId="35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36" xfId="50" applyNumberFormat="1" applyFont="1" applyBorder="1" applyAlignment="1" quotePrefix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36" xfId="48" applyNumberFormat="1" applyFont="1" applyBorder="1" applyAlignment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11" xfId="50" applyNumberFormat="1" applyFont="1" applyBorder="1" applyAlignment="1" quotePrefix="1">
      <alignment horizontal="center" vertical="center"/>
    </xf>
    <xf numFmtId="178" fontId="7" fillId="0" borderId="38" xfId="50" applyNumberFormat="1" applyFont="1" applyBorder="1" applyAlignment="1" quotePrefix="1">
      <alignment horizontal="center" vertical="center"/>
    </xf>
    <xf numFmtId="178" fontId="7" fillId="0" borderId="11" xfId="48" applyNumberFormat="1" applyFont="1" applyBorder="1" applyAlignment="1">
      <alignment horizontal="center" vertical="center"/>
    </xf>
    <xf numFmtId="178" fontId="7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8" xfId="48" applyNumberFormat="1" applyFont="1" applyBorder="1" applyAlignment="1">
      <alignment horizontal="center" vertical="center"/>
    </xf>
    <xf numFmtId="178" fontId="7" fillId="0" borderId="36" xfId="50" applyNumberFormat="1" applyFont="1" applyFill="1" applyBorder="1" applyAlignment="1" quotePrefix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176" fontId="7" fillId="0" borderId="27" xfId="48" applyNumberFormat="1" applyFont="1" applyBorder="1" applyAlignment="1">
      <alignment horizontal="center" vertical="center"/>
    </xf>
    <xf numFmtId="176" fontId="7" fillId="0" borderId="29" xfId="48" applyNumberFormat="1" applyFont="1" applyBorder="1" applyAlignment="1">
      <alignment horizontal="center" vertical="center"/>
    </xf>
    <xf numFmtId="178" fontId="7" fillId="0" borderId="11" xfId="50" applyNumberFormat="1" applyFont="1" applyFill="1" applyBorder="1" applyAlignment="1" quotePrefix="1">
      <alignment horizontal="center" vertical="center"/>
    </xf>
    <xf numFmtId="178" fontId="7" fillId="0" borderId="38" xfId="50" applyNumberFormat="1" applyFont="1" applyFill="1" applyBorder="1" applyAlignment="1" quotePrefix="1">
      <alignment horizontal="center" vertical="center"/>
    </xf>
    <xf numFmtId="178" fontId="7" fillId="0" borderId="11" xfId="50" applyNumberFormat="1" applyFont="1" applyFill="1" applyBorder="1" applyAlignment="1">
      <alignment horizontal="center" vertical="center"/>
    </xf>
    <xf numFmtId="178" fontId="7" fillId="0" borderId="38" xfId="5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4" xfId="67"/>
    <cellStyle name="표준 5" xfId="68"/>
    <cellStyle name="표준 6" xfId="69"/>
    <cellStyle name="표준 7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2018</a:t>
          </a:r>
          <a:r>
            <a:rPr lang="en-US" cap="none" sz="2000" b="0" i="0" u="none" baseline="0">
              <a:solidFill>
                <a:srgbClr val="000000"/>
              </a:solidFill>
            </a:rPr>
            <a:t>년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3</a:t>
          </a:r>
          <a:r>
            <a:rPr lang="en-US" cap="none" sz="2000" b="0" i="0" u="none" baseline="0">
              <a:solidFill>
                <a:srgbClr val="000000"/>
              </a:solidFill>
            </a:rPr>
            <a:t>월말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주민등록인구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및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외국인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A9" sqref="A9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2" t="s">
        <v>47</v>
      </c>
      <c r="B6" s="80" t="s">
        <v>48</v>
      </c>
      <c r="C6" s="80"/>
      <c r="D6" s="80"/>
      <c r="E6" s="79" t="s">
        <v>49</v>
      </c>
      <c r="F6" s="79"/>
      <c r="G6" s="79"/>
      <c r="H6" s="79"/>
      <c r="I6" s="79" t="s">
        <v>50</v>
      </c>
      <c r="J6" s="80"/>
      <c r="K6" s="81"/>
    </row>
    <row r="7" spans="1:11" s="22" customFormat="1" ht="24" customHeight="1">
      <c r="A7" s="83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>SUM(B9:B19)</f>
        <v>40442</v>
      </c>
      <c r="C8" s="44">
        <f>SUM(C9:C19)</f>
        <v>19368</v>
      </c>
      <c r="D8" s="44">
        <f>SUM(D9:D19)</f>
        <v>21074</v>
      </c>
      <c r="E8" s="44">
        <v>40045</v>
      </c>
      <c r="F8" s="44">
        <v>19182</v>
      </c>
      <c r="G8" s="44">
        <v>20863</v>
      </c>
      <c r="H8" s="46">
        <v>19956</v>
      </c>
      <c r="I8" s="45">
        <v>397</v>
      </c>
      <c r="J8" s="45">
        <v>186</v>
      </c>
      <c r="K8" s="45">
        <v>211</v>
      </c>
      <c r="L8" s="23"/>
    </row>
    <row r="9" spans="1:12" ht="30.75" customHeight="1">
      <c r="A9" s="28" t="s">
        <v>55</v>
      </c>
      <c r="B9" s="74">
        <f>SUM(C9:D9)</f>
        <v>18792</v>
      </c>
      <c r="C9" s="74">
        <f>SUM(F9,J9)</f>
        <v>9090</v>
      </c>
      <c r="D9" s="74">
        <f>SUM(G9,K9)</f>
        <v>9702</v>
      </c>
      <c r="E9" s="74">
        <v>18630</v>
      </c>
      <c r="F9" s="74">
        <v>9026</v>
      </c>
      <c r="G9" s="74">
        <v>9604</v>
      </c>
      <c r="H9" s="75">
        <v>8174</v>
      </c>
      <c r="I9" s="78">
        <v>162</v>
      </c>
      <c r="J9" s="60">
        <v>64</v>
      </c>
      <c r="K9" s="61">
        <v>98</v>
      </c>
      <c r="L9" s="23"/>
    </row>
    <row r="10" spans="1:12" ht="30.75" customHeight="1">
      <c r="A10" s="29" t="s">
        <v>56</v>
      </c>
      <c r="B10" s="74">
        <f aca="true" t="shared" si="0" ref="B10:B19">SUM(C10:D10)</f>
        <v>2285</v>
      </c>
      <c r="C10" s="74">
        <f aca="true" t="shared" si="1" ref="C10:C19">SUM(F10,J10)</f>
        <v>1064</v>
      </c>
      <c r="D10" s="74">
        <f aca="true" t="shared" si="2" ref="D10:D19">SUM(G10,K10)</f>
        <v>1221</v>
      </c>
      <c r="E10" s="74">
        <v>2269</v>
      </c>
      <c r="F10" s="74">
        <v>1058</v>
      </c>
      <c r="G10" s="74">
        <v>1211</v>
      </c>
      <c r="H10" s="75">
        <v>1302</v>
      </c>
      <c r="I10" s="73">
        <v>16</v>
      </c>
      <c r="J10" s="62">
        <v>6</v>
      </c>
      <c r="K10" s="63">
        <v>10</v>
      </c>
      <c r="L10" s="23"/>
    </row>
    <row r="11" spans="1:12" ht="30.75" customHeight="1">
      <c r="A11" s="29" t="s">
        <v>57</v>
      </c>
      <c r="B11" s="74">
        <f t="shared" si="0"/>
        <v>1635</v>
      </c>
      <c r="C11" s="74">
        <f t="shared" si="1"/>
        <v>797</v>
      </c>
      <c r="D11" s="74">
        <f t="shared" si="2"/>
        <v>838</v>
      </c>
      <c r="E11" s="74">
        <v>1615</v>
      </c>
      <c r="F11" s="74">
        <v>791</v>
      </c>
      <c r="G11" s="74">
        <v>824</v>
      </c>
      <c r="H11" s="75">
        <v>931</v>
      </c>
      <c r="I11" s="73">
        <v>20</v>
      </c>
      <c r="J11" s="62">
        <v>6</v>
      </c>
      <c r="K11" s="63">
        <v>14</v>
      </c>
      <c r="L11" s="23"/>
    </row>
    <row r="12" spans="1:12" ht="30.75" customHeight="1">
      <c r="A12" s="29" t="s">
        <v>58</v>
      </c>
      <c r="B12" s="74">
        <f t="shared" si="0"/>
        <v>1795</v>
      </c>
      <c r="C12" s="74">
        <f t="shared" si="1"/>
        <v>833</v>
      </c>
      <c r="D12" s="74">
        <f t="shared" si="2"/>
        <v>962</v>
      </c>
      <c r="E12" s="74">
        <v>1763</v>
      </c>
      <c r="F12" s="74">
        <v>814</v>
      </c>
      <c r="G12" s="74">
        <v>949</v>
      </c>
      <c r="H12" s="75">
        <v>1014</v>
      </c>
      <c r="I12" s="73">
        <v>32</v>
      </c>
      <c r="J12" s="62">
        <v>19</v>
      </c>
      <c r="K12" s="63">
        <v>13</v>
      </c>
      <c r="L12" s="23"/>
    </row>
    <row r="13" spans="1:12" ht="30.75" customHeight="1">
      <c r="A13" s="29" t="s">
        <v>59</v>
      </c>
      <c r="B13" s="74">
        <f t="shared" si="0"/>
        <v>2546</v>
      </c>
      <c r="C13" s="74">
        <f t="shared" si="1"/>
        <v>1248</v>
      </c>
      <c r="D13" s="74">
        <f t="shared" si="2"/>
        <v>1298</v>
      </c>
      <c r="E13" s="74">
        <v>2494</v>
      </c>
      <c r="F13" s="74">
        <v>1213</v>
      </c>
      <c r="G13" s="74">
        <v>1281</v>
      </c>
      <c r="H13" s="75">
        <v>1333</v>
      </c>
      <c r="I13" s="73">
        <v>52</v>
      </c>
      <c r="J13" s="62">
        <v>35</v>
      </c>
      <c r="K13" s="63">
        <v>17</v>
      </c>
      <c r="L13" s="23"/>
    </row>
    <row r="14" spans="1:12" ht="30.75" customHeight="1">
      <c r="A14" s="29" t="s">
        <v>60</v>
      </c>
      <c r="B14" s="74">
        <f t="shared" si="0"/>
        <v>2184</v>
      </c>
      <c r="C14" s="74">
        <f t="shared" si="1"/>
        <v>1027</v>
      </c>
      <c r="D14" s="74">
        <f t="shared" si="2"/>
        <v>1157</v>
      </c>
      <c r="E14" s="74">
        <v>2162</v>
      </c>
      <c r="F14" s="74">
        <v>1017</v>
      </c>
      <c r="G14" s="74">
        <v>1145</v>
      </c>
      <c r="H14" s="75">
        <v>1157</v>
      </c>
      <c r="I14" s="73">
        <v>22</v>
      </c>
      <c r="J14" s="62">
        <v>10</v>
      </c>
      <c r="K14" s="63">
        <v>12</v>
      </c>
      <c r="L14" s="23"/>
    </row>
    <row r="15" spans="1:12" ht="30.75" customHeight="1">
      <c r="A15" s="29" t="s">
        <v>61</v>
      </c>
      <c r="B15" s="74">
        <f t="shared" si="0"/>
        <v>4827</v>
      </c>
      <c r="C15" s="74">
        <f t="shared" si="1"/>
        <v>2271</v>
      </c>
      <c r="D15" s="74">
        <f t="shared" si="2"/>
        <v>2556</v>
      </c>
      <c r="E15" s="74">
        <v>4777</v>
      </c>
      <c r="F15" s="74">
        <v>2239</v>
      </c>
      <c r="G15" s="74">
        <v>2538</v>
      </c>
      <c r="H15" s="75">
        <v>2583</v>
      </c>
      <c r="I15" s="73">
        <v>50</v>
      </c>
      <c r="J15" s="62">
        <v>32</v>
      </c>
      <c r="K15" s="63">
        <v>18</v>
      </c>
      <c r="L15" s="23"/>
    </row>
    <row r="16" spans="1:12" ht="30.75" customHeight="1">
      <c r="A16" s="29" t="s">
        <v>62</v>
      </c>
      <c r="B16" s="74">
        <f t="shared" si="0"/>
        <v>1447</v>
      </c>
      <c r="C16" s="74">
        <f t="shared" si="1"/>
        <v>701</v>
      </c>
      <c r="D16" s="74">
        <f t="shared" si="2"/>
        <v>746</v>
      </c>
      <c r="E16" s="74">
        <v>1436</v>
      </c>
      <c r="F16" s="74">
        <v>696</v>
      </c>
      <c r="G16" s="74">
        <v>740</v>
      </c>
      <c r="H16" s="75">
        <v>805</v>
      </c>
      <c r="I16" s="73">
        <v>11</v>
      </c>
      <c r="J16" s="62">
        <v>5</v>
      </c>
      <c r="K16" s="63">
        <v>6</v>
      </c>
      <c r="L16" s="23"/>
    </row>
    <row r="17" spans="1:12" ht="30.75" customHeight="1">
      <c r="A17" s="29" t="s">
        <v>63</v>
      </c>
      <c r="B17" s="74">
        <f t="shared" si="0"/>
        <v>1904</v>
      </c>
      <c r="C17" s="74">
        <f t="shared" si="1"/>
        <v>895</v>
      </c>
      <c r="D17" s="74">
        <f t="shared" si="2"/>
        <v>1009</v>
      </c>
      <c r="E17" s="74">
        <v>1891</v>
      </c>
      <c r="F17" s="74">
        <v>889</v>
      </c>
      <c r="G17" s="74">
        <v>1002</v>
      </c>
      <c r="H17" s="75">
        <v>1033</v>
      </c>
      <c r="I17" s="73">
        <v>13</v>
      </c>
      <c r="J17" s="62">
        <v>6</v>
      </c>
      <c r="K17" s="63">
        <v>7</v>
      </c>
      <c r="L17" s="23"/>
    </row>
    <row r="18" spans="1:12" ht="30.75" customHeight="1">
      <c r="A18" s="29" t="s">
        <v>64</v>
      </c>
      <c r="B18" s="74">
        <f t="shared" si="0"/>
        <v>1610</v>
      </c>
      <c r="C18" s="74">
        <f t="shared" si="1"/>
        <v>772</v>
      </c>
      <c r="D18" s="74">
        <f t="shared" si="2"/>
        <v>838</v>
      </c>
      <c r="E18" s="74">
        <v>1598</v>
      </c>
      <c r="F18" s="74">
        <v>771</v>
      </c>
      <c r="G18" s="74">
        <v>827</v>
      </c>
      <c r="H18" s="75">
        <v>880</v>
      </c>
      <c r="I18" s="73">
        <v>12</v>
      </c>
      <c r="J18" s="62">
        <v>1</v>
      </c>
      <c r="K18" s="63">
        <v>11</v>
      </c>
      <c r="L18" s="23"/>
    </row>
    <row r="19" spans="1:12" ht="30.75" customHeight="1" thickBot="1">
      <c r="A19" s="30" t="s">
        <v>65</v>
      </c>
      <c r="B19" s="76">
        <f t="shared" si="0"/>
        <v>1417</v>
      </c>
      <c r="C19" s="76">
        <f t="shared" si="1"/>
        <v>670</v>
      </c>
      <c r="D19" s="76">
        <f t="shared" si="2"/>
        <v>747</v>
      </c>
      <c r="E19" s="76">
        <v>1410</v>
      </c>
      <c r="F19" s="76">
        <v>668</v>
      </c>
      <c r="G19" s="76">
        <v>742</v>
      </c>
      <c r="H19" s="77">
        <v>744</v>
      </c>
      <c r="I19" s="64">
        <v>7</v>
      </c>
      <c r="J19" s="65">
        <v>2</v>
      </c>
      <c r="K19" s="66">
        <v>5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">
      <selection activeCell="A9" sqref="A9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4" t="s">
        <v>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" thickBot="1">
      <c r="A3" s="111" t="s">
        <v>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9.5" customHeight="1">
      <c r="A4" s="103" t="s">
        <v>44</v>
      </c>
      <c r="B4" s="105" t="s">
        <v>12</v>
      </c>
      <c r="C4" s="106"/>
      <c r="D4" s="105" t="s">
        <v>14</v>
      </c>
      <c r="E4" s="113"/>
      <c r="F4" s="113"/>
      <c r="G4" s="113"/>
      <c r="H4" s="113"/>
      <c r="I4" s="106"/>
      <c r="J4" s="105" t="s">
        <v>15</v>
      </c>
      <c r="K4" s="114"/>
    </row>
    <row r="5" spans="1:11" ht="19.5" customHeight="1">
      <c r="A5" s="104"/>
      <c r="B5" s="107"/>
      <c r="C5" s="108"/>
      <c r="D5" s="112" t="s">
        <v>13</v>
      </c>
      <c r="E5" s="112"/>
      <c r="F5" s="109" t="s">
        <v>16</v>
      </c>
      <c r="G5" s="110"/>
      <c r="H5" s="109" t="s">
        <v>17</v>
      </c>
      <c r="I5" s="110"/>
      <c r="J5" s="107"/>
      <c r="K5" s="115"/>
    </row>
    <row r="6" spans="1:11" s="1" customFormat="1" ht="21.75" customHeight="1">
      <c r="A6" s="31" t="s">
        <v>67</v>
      </c>
      <c r="B6" s="99">
        <f>B8-B7</f>
        <v>27</v>
      </c>
      <c r="C6" s="100"/>
      <c r="D6" s="99">
        <f>D8-D7</f>
        <v>-18</v>
      </c>
      <c r="E6" s="100"/>
      <c r="F6" s="99">
        <f>F8-F7</f>
        <v>-8</v>
      </c>
      <c r="G6" s="100"/>
      <c r="H6" s="99">
        <f>H8-H7</f>
        <v>-10</v>
      </c>
      <c r="I6" s="100"/>
      <c r="J6" s="87"/>
      <c r="K6" s="88"/>
    </row>
    <row r="7" spans="1:11" ht="21.75" customHeight="1">
      <c r="A7" s="32" t="s">
        <v>18</v>
      </c>
      <c r="B7" s="93">
        <v>19929</v>
      </c>
      <c r="C7" s="94"/>
      <c r="D7" s="95">
        <f>SUM(F7:I7)</f>
        <v>40063</v>
      </c>
      <c r="E7" s="96"/>
      <c r="F7" s="120">
        <v>19190</v>
      </c>
      <c r="G7" s="121"/>
      <c r="H7" s="118">
        <v>20873</v>
      </c>
      <c r="I7" s="119"/>
      <c r="J7" s="85"/>
      <c r="K7" s="86"/>
    </row>
    <row r="8" spans="1:11" ht="21.75" customHeight="1" thickBot="1">
      <c r="A8" s="33" t="s">
        <v>19</v>
      </c>
      <c r="B8" s="89">
        <v>19956</v>
      </c>
      <c r="C8" s="90"/>
      <c r="D8" s="91">
        <f>SUM(F8:I8)</f>
        <v>40045</v>
      </c>
      <c r="E8" s="92"/>
      <c r="F8" s="97">
        <v>19182</v>
      </c>
      <c r="G8" s="98"/>
      <c r="H8" s="101">
        <v>20863</v>
      </c>
      <c r="I8" s="102"/>
      <c r="J8" s="116"/>
      <c r="K8" s="117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4" t="s">
        <v>71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3" ht="21.75" customHeight="1" thickBot="1">
      <c r="A12" s="122" t="s">
        <v>9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M12" s="2" t="s">
        <v>66</v>
      </c>
    </row>
    <row r="13" spans="1:11" ht="21.75" customHeight="1">
      <c r="A13" s="129" t="s">
        <v>11</v>
      </c>
      <c r="B13" s="132" t="s">
        <v>20</v>
      </c>
      <c r="C13" s="132" t="s">
        <v>21</v>
      </c>
      <c r="D13" s="132"/>
      <c r="E13" s="132"/>
      <c r="F13" s="132"/>
      <c r="G13" s="132"/>
      <c r="H13" s="123" t="s">
        <v>22</v>
      </c>
      <c r="I13" s="123" t="s">
        <v>23</v>
      </c>
      <c r="J13" s="132" t="s">
        <v>24</v>
      </c>
      <c r="K13" s="133" t="s">
        <v>2</v>
      </c>
    </row>
    <row r="14" spans="1:11" ht="21.75" customHeight="1">
      <c r="A14" s="130"/>
      <c r="B14" s="124"/>
      <c r="C14" s="127" t="s">
        <v>25</v>
      </c>
      <c r="D14" s="125" t="s">
        <v>3</v>
      </c>
      <c r="E14" s="126"/>
      <c r="F14" s="124" t="s">
        <v>4</v>
      </c>
      <c r="G14" s="124"/>
      <c r="H14" s="124"/>
      <c r="I14" s="124"/>
      <c r="J14" s="124"/>
      <c r="K14" s="134"/>
    </row>
    <row r="15" spans="1:11" ht="21.75" customHeight="1">
      <c r="A15" s="131"/>
      <c r="B15" s="124"/>
      <c r="C15" s="128"/>
      <c r="D15" s="6" t="s">
        <v>0</v>
      </c>
      <c r="E15" s="6" t="s">
        <v>1</v>
      </c>
      <c r="F15" s="6" t="s">
        <v>5</v>
      </c>
      <c r="G15" s="6" t="s">
        <v>6</v>
      </c>
      <c r="H15" s="124"/>
      <c r="I15" s="124"/>
      <c r="J15" s="124"/>
      <c r="K15" s="134"/>
    </row>
    <row r="16" spans="1:11" s="1" customFormat="1" ht="21.75" customHeight="1">
      <c r="A16" s="34" t="s">
        <v>43</v>
      </c>
      <c r="B16" s="67">
        <f>B17-B18</f>
        <v>-74</v>
      </c>
      <c r="C16" s="67">
        <f>C17-C18</f>
        <v>8</v>
      </c>
      <c r="D16" s="67">
        <f aca="true" t="shared" si="0" ref="D16:K16">D17-D18</f>
        <v>26</v>
      </c>
      <c r="E16" s="67">
        <f t="shared" si="0"/>
        <v>-18</v>
      </c>
      <c r="F16" s="67">
        <f t="shared" si="0"/>
        <v>-8</v>
      </c>
      <c r="G16" s="67">
        <f t="shared" si="0"/>
        <v>16</v>
      </c>
      <c r="H16" s="67">
        <f t="shared" si="0"/>
        <v>-87</v>
      </c>
      <c r="I16" s="67">
        <f t="shared" si="0"/>
        <v>5</v>
      </c>
      <c r="J16" s="67">
        <f t="shared" si="0"/>
        <v>0</v>
      </c>
      <c r="K16" s="68">
        <f t="shared" si="0"/>
        <v>0</v>
      </c>
    </row>
    <row r="17" spans="1:12" ht="21.75" customHeight="1">
      <c r="A17" s="35" t="s">
        <v>26</v>
      </c>
      <c r="B17" s="69">
        <f>SUM(C17+H17+I17+J17+K17)</f>
        <v>764</v>
      </c>
      <c r="C17" s="69">
        <f>SUM(D17+E17)</f>
        <v>742</v>
      </c>
      <c r="D17" s="69">
        <v>394</v>
      </c>
      <c r="E17" s="69">
        <v>348</v>
      </c>
      <c r="F17" s="69">
        <v>397</v>
      </c>
      <c r="G17" s="69">
        <v>345</v>
      </c>
      <c r="H17" s="69">
        <v>17</v>
      </c>
      <c r="I17" s="69">
        <v>5</v>
      </c>
      <c r="J17" s="69">
        <v>0</v>
      </c>
      <c r="K17" s="70">
        <v>0</v>
      </c>
      <c r="L17" s="49"/>
    </row>
    <row r="18" spans="1:11" ht="21.75" customHeight="1" thickBot="1">
      <c r="A18" s="36" t="s">
        <v>27</v>
      </c>
      <c r="B18" s="71">
        <f>SUM(C18,H18,I18,J18,K18)</f>
        <v>838</v>
      </c>
      <c r="C18" s="71">
        <f>SUM(D18+E18)</f>
        <v>734</v>
      </c>
      <c r="D18" s="71">
        <v>368</v>
      </c>
      <c r="E18" s="71">
        <v>366</v>
      </c>
      <c r="F18" s="71">
        <v>405</v>
      </c>
      <c r="G18" s="71">
        <v>329</v>
      </c>
      <c r="H18" s="71">
        <v>104</v>
      </c>
      <c r="I18" s="71">
        <v>0</v>
      </c>
      <c r="J18" s="71">
        <v>0</v>
      </c>
      <c r="K18" s="72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4" t="s">
        <v>69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7.25" customHeight="1" thickBot="1">
      <c r="A22" s="5"/>
      <c r="B22" s="5"/>
      <c r="C22" s="5"/>
      <c r="D22" s="5"/>
      <c r="E22" s="5"/>
      <c r="F22" s="5"/>
      <c r="G22" s="135" t="s">
        <v>70</v>
      </c>
      <c r="H22" s="135"/>
      <c r="I22" s="135"/>
      <c r="J22" s="135"/>
      <c r="K22" s="135"/>
    </row>
    <row r="23" spans="1:11" ht="30" customHeight="1">
      <c r="A23" s="136" t="s">
        <v>28</v>
      </c>
      <c r="B23" s="138" t="s">
        <v>29</v>
      </c>
      <c r="C23" s="138" t="s">
        <v>30</v>
      </c>
      <c r="D23" s="138"/>
      <c r="E23" s="138"/>
      <c r="F23" s="138"/>
      <c r="G23" s="138"/>
      <c r="H23" s="138"/>
      <c r="I23" s="138"/>
      <c r="J23" s="138"/>
      <c r="K23" s="140"/>
    </row>
    <row r="24" spans="1:11" ht="30" customHeight="1" thickBot="1">
      <c r="A24" s="137"/>
      <c r="B24" s="139"/>
      <c r="C24" s="141" t="s">
        <v>31</v>
      </c>
      <c r="D24" s="142"/>
      <c r="E24" s="142"/>
      <c r="F24" s="142"/>
      <c r="G24" s="142"/>
      <c r="H24" s="142"/>
      <c r="I24" s="142"/>
      <c r="J24" s="142"/>
      <c r="K24" s="37" t="s">
        <v>32</v>
      </c>
    </row>
    <row r="25" spans="1:19" ht="30" customHeight="1" thickTop="1">
      <c r="A25" s="137"/>
      <c r="B25" s="139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0"/>
    </row>
    <row r="26" spans="1:14" ht="30" customHeight="1">
      <c r="A26" s="39" t="s">
        <v>40</v>
      </c>
      <c r="B26" s="9">
        <f>SUM(B27:B28)</f>
        <v>40456</v>
      </c>
      <c r="C26" s="13">
        <f>SUM(C27+C28)</f>
        <v>5564</v>
      </c>
      <c r="D26" s="47">
        <f>SUM(D27:D28)</f>
        <v>22332</v>
      </c>
      <c r="E26" s="9">
        <f aca="true" t="shared" si="1" ref="E26:K26">SUM(E27+E28)</f>
        <v>411</v>
      </c>
      <c r="F26" s="9">
        <f t="shared" si="1"/>
        <v>3186</v>
      </c>
      <c r="G26" s="9">
        <f t="shared" si="1"/>
        <v>3088</v>
      </c>
      <c r="H26" s="9">
        <f t="shared" si="1"/>
        <v>5108</v>
      </c>
      <c r="I26" s="9">
        <f t="shared" si="1"/>
        <v>6998</v>
      </c>
      <c r="J26" s="13">
        <f t="shared" si="1"/>
        <v>3541</v>
      </c>
      <c r="K26" s="48">
        <f t="shared" si="1"/>
        <v>12560</v>
      </c>
      <c r="N26" s="24"/>
    </row>
    <row r="27" spans="1:14" ht="30" customHeight="1">
      <c r="A27" s="40" t="s">
        <v>41</v>
      </c>
      <c r="B27" s="8">
        <f>SUM(C27:D27,K27)</f>
        <v>19396</v>
      </c>
      <c r="C27" s="52">
        <v>2867</v>
      </c>
      <c r="D27" s="14">
        <f>SUM(E27:J27)</f>
        <v>11807</v>
      </c>
      <c r="E27" s="54">
        <v>214</v>
      </c>
      <c r="F27" s="54">
        <v>1788</v>
      </c>
      <c r="G27" s="54">
        <v>1607</v>
      </c>
      <c r="H27" s="54">
        <v>2815</v>
      </c>
      <c r="I27" s="54">
        <v>3657</v>
      </c>
      <c r="J27" s="55">
        <v>1726</v>
      </c>
      <c r="K27" s="58">
        <v>4722</v>
      </c>
      <c r="L27" s="51"/>
      <c r="N27" s="24"/>
    </row>
    <row r="28" spans="1:14" ht="30" customHeight="1" thickBot="1">
      <c r="A28" s="41" t="s">
        <v>42</v>
      </c>
      <c r="B28" s="42">
        <f>SUM(C28:D28,K28)</f>
        <v>21060</v>
      </c>
      <c r="C28" s="53">
        <v>2697</v>
      </c>
      <c r="D28" s="43">
        <f>SUM(E28:J28)</f>
        <v>10525</v>
      </c>
      <c r="E28" s="56">
        <v>197</v>
      </c>
      <c r="F28" s="56">
        <v>1398</v>
      </c>
      <c r="G28" s="56">
        <v>1481</v>
      </c>
      <c r="H28" s="56">
        <v>2293</v>
      </c>
      <c r="I28" s="56">
        <v>3341</v>
      </c>
      <c r="J28" s="57">
        <v>1815</v>
      </c>
      <c r="K28" s="59">
        <v>7838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2018-01-02T07:33:46Z</cp:lastPrinted>
  <dcterms:created xsi:type="dcterms:W3CDTF">2001-04-10T00:32:56Z</dcterms:created>
  <dcterms:modified xsi:type="dcterms:W3CDTF">2018-04-10T02:59:22Z</dcterms:modified>
  <cp:category/>
  <cp:version/>
  <cp:contentType/>
  <cp:contentStatus/>
</cp:coreProperties>
</file>