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제외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<sst xmlns="http://schemas.openxmlformats.org/spreadsheetml/2006/main" count="80" uniqueCount="72">
  <si>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</si>
  <si>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</si>
  <si>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</si>
  <si>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</si>
  <si>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</si>
  <si>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</si>
  <si>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</si>
  <si>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</si>
  <si>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</si>
  <si>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</si>
  <si>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</si>
  <si>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</si>
  <si>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</si>
  <si>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</si>
  <si>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</si>
  <si>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</si>
  <si>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</si>
  <si>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</si>
  <si>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</si>
  <si>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</si>
  <si>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</si>
  <si>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</si>
  <si>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</si>
  <si>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</si>
  <si>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</si>
  <si>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</si>
  <si>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</si>
  <si>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</si>
  <si>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</si>
  <si>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</si>
  <si>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</si>
  <si>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</si>
  <si>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</si>
  <si>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</si>
  <si>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</si>
  <si>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</si>
  <si>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</si>
  <si>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</si>
  <si>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</si>
  <si>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</si>
  <si>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</si>
  <si>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</si>
  <si>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</si>
  <si>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</si>
  <si>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</si>
  <si>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</si>
  <si>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</si>
  <si>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</si>
  <si>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</si>
  <si>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</si>
  <si>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</si>
  <si>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</si>
  <si>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</si>
  <si>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</si>
  <si>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</si>
  <si>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</si>
  <si>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</si>
  <si>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</si>
  <si>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</si>
  <si>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</si>
  <si>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</si>
  <si>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</si>
  <si>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</si>
  <si>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</si>
  <si>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</si>
  <si>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</si>
  <si>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</si>
  <si>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</si>
  <si>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</si>
  <si>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</si>
  <si>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2. 28.현재, 단위:명)</t>
    </r>
  </si>
  <si>
    <r>
      <t>주민등록에 의한 인구이동 (2월)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</si>
</sst>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5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27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2" xfId="64" applyNumberFormat="1" applyFont="1" applyFill="1" applyBorder="1" applyAlignment="1">
      <alignment horizontal="center" vertical="center"/>
      <protection/>
    </xf>
    <xf numFmtId="178" fontId="7" fillId="0" borderId="28" xfId="64" applyNumberFormat="1" applyFont="1" applyFill="1" applyBorder="1" applyAlignment="1">
      <alignment horizontal="center" vertical="center"/>
      <protection/>
    </xf>
    <xf numFmtId="178" fontId="7" fillId="0" borderId="21" xfId="64" applyNumberFormat="1" applyFont="1" applyBorder="1" applyAlignment="1">
      <alignment horizontal="center" vertical="center"/>
      <protection/>
    </xf>
    <xf numFmtId="178" fontId="7" fillId="0" borderId="29" xfId="64" applyNumberFormat="1" applyFont="1" applyFill="1" applyBorder="1" applyAlignment="1">
      <alignment horizontal="center" vertical="center"/>
      <protection/>
    </xf>
    <xf numFmtId="41" fontId="23" fillId="4" borderId="30" xfId="49" applyFont="1" applyFill="1" applyBorder="1" applyAlignment="1">
      <alignment horizontal="right" vertical="center"/>
    </xf>
    <xf numFmtId="41" fontId="23" fillId="4" borderId="31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2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59" fillId="0" borderId="10" xfId="69" applyNumberFormat="1" applyFont="1" applyBorder="1">
      <alignment vertical="center"/>
      <protection/>
    </xf>
    <xf numFmtId="179" fontId="59" fillId="0" borderId="10" xfId="70" applyNumberFormat="1" applyFont="1" applyBorder="1">
      <alignment vertical="center"/>
      <protection/>
    </xf>
    <xf numFmtId="179" fontId="59" fillId="0" borderId="22" xfId="69" applyNumberFormat="1" applyFont="1" applyBorder="1">
      <alignment vertical="center"/>
      <protection/>
    </xf>
    <xf numFmtId="179" fontId="59" fillId="0" borderId="22" xfId="70" applyNumberFormat="1" applyFont="1" applyBorder="1">
      <alignment vertical="center"/>
      <protection/>
    </xf>
    <xf numFmtId="0" fontId="18" fillId="35" borderId="33" xfId="65" applyFont="1" applyFill="1" applyBorder="1" applyAlignment="1">
      <alignment horizontal="center" vertical="center" wrapText="1"/>
      <protection/>
    </xf>
    <xf numFmtId="0" fontId="18" fillId="35" borderId="33" xfId="65" applyFont="1" applyFill="1" applyBorder="1" applyAlignment="1">
      <alignment horizontal="center" vertical="center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4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7" fillId="33" borderId="3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29" xfId="48" applyNumberFormat="1" applyFont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6" xfId="48" applyNumberFormat="1" applyFont="1" applyBorder="1" applyAlignment="1">
      <alignment horizontal="center" vertical="center"/>
    </xf>
    <xf numFmtId="178" fontId="7" fillId="0" borderId="40" xfId="50" applyNumberFormat="1" applyFont="1" applyFill="1" applyBorder="1" applyAlignment="1" quotePrefix="1">
      <alignment horizontal="center" vertical="center"/>
    </xf>
    <xf numFmtId="178" fontId="7" fillId="0" borderId="41" xfId="50" applyNumberFormat="1" applyFont="1" applyFill="1" applyBorder="1" applyAlignment="1" quotePrefix="1">
      <alignment horizontal="center" vertical="center"/>
    </xf>
    <xf numFmtId="178" fontId="7" fillId="0" borderId="40" xfId="50" applyNumberFormat="1" applyFont="1" applyFill="1" applyBorder="1" applyAlignment="1">
      <alignment horizontal="center" vertical="center"/>
    </xf>
    <xf numFmtId="178" fontId="7" fillId="0" borderId="41" xfId="5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40" xfId="50" applyNumberFormat="1" applyFont="1" applyBorder="1" applyAlignment="1" quotePrefix="1">
      <alignment horizontal="center" vertical="center"/>
    </xf>
    <xf numFmtId="178" fontId="7" fillId="0" borderId="41" xfId="50" applyNumberFormat="1" applyFont="1" applyBorder="1" applyAlignment="1" quotePrefix="1">
      <alignment horizontal="center" vertical="center"/>
    </xf>
    <xf numFmtId="178" fontId="7" fillId="0" borderId="40" xfId="48" applyNumberFormat="1" applyFont="1" applyBorder="1" applyAlignment="1">
      <alignment horizontal="center" vertical="center"/>
    </xf>
    <xf numFmtId="178" fontId="7" fillId="0" borderId="41" xfId="48" applyNumberFormat="1" applyFont="1" applyBorder="1" applyAlignment="1">
      <alignment horizontal="center" vertical="center"/>
    </xf>
    <xf numFmtId="41" fontId="20" fillId="4" borderId="49" xfId="49" applyFont="1" applyFill="1" applyBorder="1" applyAlignment="1">
      <alignment horizontal="right" vertical="center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4" xfId="67"/>
    <cellStyle name="표준 5" xfId="68"/>
    <cellStyle name="표준 6" xfId="69"/>
    <cellStyle name="표준 7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A9" sqref="A9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1" t="s">
        <v>47</v>
      </c>
      <c r="B6" s="79" t="s">
        <v>48</v>
      </c>
      <c r="C6" s="79"/>
      <c r="D6" s="79"/>
      <c r="E6" s="78" t="s">
        <v>49</v>
      </c>
      <c r="F6" s="78"/>
      <c r="G6" s="78"/>
      <c r="H6" s="78"/>
      <c r="I6" s="78" t="s">
        <v>50</v>
      </c>
      <c r="J6" s="79"/>
      <c r="K6" s="80"/>
    </row>
    <row r="7" spans="1:11" s="22" customFormat="1" ht="24" customHeight="1">
      <c r="A7" s="82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v>40468</v>
      </c>
      <c r="C8" s="44">
        <v>19379</v>
      </c>
      <c r="D8" s="44">
        <v>21089</v>
      </c>
      <c r="E8" s="46">
        <v>40063</v>
      </c>
      <c r="F8" s="46">
        <v>19190</v>
      </c>
      <c r="G8" s="46">
        <v>20873</v>
      </c>
      <c r="H8" s="46">
        <v>19929</v>
      </c>
      <c r="I8" s="45">
        <v>405</v>
      </c>
      <c r="J8" s="45">
        <v>189</v>
      </c>
      <c r="K8" s="45">
        <v>216</v>
      </c>
      <c r="L8" s="23"/>
    </row>
    <row r="9" spans="1:12" ht="30.75" customHeight="1">
      <c r="A9" s="28" t="s">
        <v>55</v>
      </c>
      <c r="B9" s="74">
        <v>18809</v>
      </c>
      <c r="C9" s="74">
        <v>9102</v>
      </c>
      <c r="D9" s="74">
        <v>9707</v>
      </c>
      <c r="E9" s="74">
        <v>18647</v>
      </c>
      <c r="F9" s="74">
        <v>9038</v>
      </c>
      <c r="G9" s="74">
        <v>9609</v>
      </c>
      <c r="H9" s="75">
        <v>8165</v>
      </c>
      <c r="I9" s="134">
        <v>162</v>
      </c>
      <c r="J9" s="60">
        <v>64</v>
      </c>
      <c r="K9" s="61">
        <v>98</v>
      </c>
      <c r="L9" s="23"/>
    </row>
    <row r="10" spans="1:12" ht="30.75" customHeight="1">
      <c r="A10" s="29" t="s">
        <v>56</v>
      </c>
      <c r="B10" s="74">
        <v>2272</v>
      </c>
      <c r="C10" s="74">
        <v>1054</v>
      </c>
      <c r="D10" s="74">
        <v>1218</v>
      </c>
      <c r="E10" s="74">
        <v>2257</v>
      </c>
      <c r="F10" s="74">
        <v>1048</v>
      </c>
      <c r="G10" s="74">
        <v>1209</v>
      </c>
      <c r="H10" s="75">
        <v>1296</v>
      </c>
      <c r="I10" s="73">
        <v>15</v>
      </c>
      <c r="J10" s="62">
        <v>6</v>
      </c>
      <c r="K10" s="63">
        <v>9</v>
      </c>
      <c r="L10" s="23"/>
    </row>
    <row r="11" spans="1:12" ht="30.75" customHeight="1">
      <c r="A11" s="29" t="s">
        <v>57</v>
      </c>
      <c r="B11" s="74">
        <v>1634</v>
      </c>
      <c r="C11" s="74">
        <v>799</v>
      </c>
      <c r="D11" s="74">
        <v>835</v>
      </c>
      <c r="E11" s="74">
        <v>1614</v>
      </c>
      <c r="F11" s="74">
        <v>793</v>
      </c>
      <c r="G11" s="74">
        <v>821</v>
      </c>
      <c r="H11" s="75">
        <v>931</v>
      </c>
      <c r="I11" s="73">
        <v>20</v>
      </c>
      <c r="J11" s="62">
        <v>6</v>
      </c>
      <c r="K11" s="63">
        <v>14</v>
      </c>
      <c r="L11" s="23"/>
    </row>
    <row r="12" spans="1:12" ht="30.75" customHeight="1">
      <c r="A12" s="29" t="s">
        <v>58</v>
      </c>
      <c r="B12" s="74">
        <v>1790</v>
      </c>
      <c r="C12" s="74">
        <v>827</v>
      </c>
      <c r="D12" s="74">
        <v>963</v>
      </c>
      <c r="E12" s="74">
        <v>1757</v>
      </c>
      <c r="F12" s="74">
        <v>808</v>
      </c>
      <c r="G12" s="74">
        <v>949</v>
      </c>
      <c r="H12" s="75">
        <v>1006</v>
      </c>
      <c r="I12" s="73">
        <v>33</v>
      </c>
      <c r="J12" s="62">
        <v>19</v>
      </c>
      <c r="K12" s="63">
        <v>14</v>
      </c>
      <c r="L12" s="23"/>
    </row>
    <row r="13" spans="1:12" ht="30.75" customHeight="1">
      <c r="A13" s="29" t="s">
        <v>59</v>
      </c>
      <c r="B13" s="74">
        <v>2550</v>
      </c>
      <c r="C13" s="74">
        <v>1252</v>
      </c>
      <c r="D13" s="74">
        <v>1298</v>
      </c>
      <c r="E13" s="74">
        <v>2495</v>
      </c>
      <c r="F13" s="74">
        <v>1214</v>
      </c>
      <c r="G13" s="74">
        <v>1281</v>
      </c>
      <c r="H13" s="75">
        <v>1328</v>
      </c>
      <c r="I13" s="73">
        <v>55</v>
      </c>
      <c r="J13" s="62">
        <v>38</v>
      </c>
      <c r="K13" s="63">
        <v>17</v>
      </c>
      <c r="L13" s="23"/>
    </row>
    <row r="14" spans="1:12" ht="30.75" customHeight="1">
      <c r="A14" s="29" t="s">
        <v>60</v>
      </c>
      <c r="B14" s="74">
        <v>2174</v>
      </c>
      <c r="C14" s="74">
        <v>1022</v>
      </c>
      <c r="D14" s="74">
        <v>1152</v>
      </c>
      <c r="E14" s="74">
        <v>2152</v>
      </c>
      <c r="F14" s="74">
        <v>1012</v>
      </c>
      <c r="G14" s="74">
        <v>1140</v>
      </c>
      <c r="H14" s="75">
        <v>1149</v>
      </c>
      <c r="I14" s="73">
        <v>22</v>
      </c>
      <c r="J14" s="62">
        <v>10</v>
      </c>
      <c r="K14" s="63">
        <v>12</v>
      </c>
      <c r="L14" s="23"/>
    </row>
    <row r="15" spans="1:12" ht="30.75" customHeight="1">
      <c r="A15" s="29" t="s">
        <v>61</v>
      </c>
      <c r="B15" s="74">
        <v>4820</v>
      </c>
      <c r="C15" s="74">
        <v>2266</v>
      </c>
      <c r="D15" s="74">
        <v>2554</v>
      </c>
      <c r="E15" s="74">
        <v>4768</v>
      </c>
      <c r="F15" s="74">
        <v>2235</v>
      </c>
      <c r="G15" s="74">
        <v>2533</v>
      </c>
      <c r="H15" s="75">
        <v>2579</v>
      </c>
      <c r="I15" s="73">
        <v>52</v>
      </c>
      <c r="J15" s="62">
        <v>31</v>
      </c>
      <c r="K15" s="63">
        <v>21</v>
      </c>
      <c r="L15" s="23"/>
    </row>
    <row r="16" spans="1:12" ht="30.75" customHeight="1">
      <c r="A16" s="29" t="s">
        <v>62</v>
      </c>
      <c r="B16" s="74">
        <v>1459</v>
      </c>
      <c r="C16" s="74">
        <v>703</v>
      </c>
      <c r="D16" s="74">
        <v>756</v>
      </c>
      <c r="E16" s="74">
        <v>1447</v>
      </c>
      <c r="F16" s="74">
        <v>698</v>
      </c>
      <c r="G16" s="74">
        <v>749</v>
      </c>
      <c r="H16" s="75">
        <v>808</v>
      </c>
      <c r="I16" s="73">
        <v>12</v>
      </c>
      <c r="J16" s="62">
        <v>5</v>
      </c>
      <c r="K16" s="63">
        <v>7</v>
      </c>
      <c r="L16" s="23"/>
    </row>
    <row r="17" spans="1:12" ht="30.75" customHeight="1">
      <c r="A17" s="29" t="s">
        <v>63</v>
      </c>
      <c r="B17" s="74">
        <v>1901</v>
      </c>
      <c r="C17" s="74">
        <v>891</v>
      </c>
      <c r="D17" s="74">
        <v>1010</v>
      </c>
      <c r="E17" s="74">
        <v>1887</v>
      </c>
      <c r="F17" s="74">
        <v>885</v>
      </c>
      <c r="G17" s="74">
        <v>1002</v>
      </c>
      <c r="H17" s="75">
        <v>1031</v>
      </c>
      <c r="I17" s="73">
        <v>14</v>
      </c>
      <c r="J17" s="62">
        <v>6</v>
      </c>
      <c r="K17" s="63">
        <v>8</v>
      </c>
      <c r="L17" s="23"/>
    </row>
    <row r="18" spans="1:12" ht="30.75" customHeight="1">
      <c r="A18" s="29" t="s">
        <v>64</v>
      </c>
      <c r="B18" s="74">
        <v>1621</v>
      </c>
      <c r="C18" s="74">
        <v>777</v>
      </c>
      <c r="D18" s="74">
        <v>844</v>
      </c>
      <c r="E18" s="74">
        <v>1609</v>
      </c>
      <c r="F18" s="74">
        <v>776</v>
      </c>
      <c r="G18" s="74">
        <v>833</v>
      </c>
      <c r="H18" s="75">
        <v>882</v>
      </c>
      <c r="I18" s="73">
        <v>12</v>
      </c>
      <c r="J18" s="62">
        <v>1</v>
      </c>
      <c r="K18" s="63">
        <v>11</v>
      </c>
      <c r="L18" s="23"/>
    </row>
    <row r="19" spans="1:12" ht="30.75" customHeight="1" thickBot="1">
      <c r="A19" s="30" t="s">
        <v>65</v>
      </c>
      <c r="B19" s="76">
        <v>1438</v>
      </c>
      <c r="C19" s="76">
        <v>686</v>
      </c>
      <c r="D19" s="76">
        <v>752</v>
      </c>
      <c r="E19" s="76">
        <v>1430</v>
      </c>
      <c r="F19" s="76">
        <v>683</v>
      </c>
      <c r="G19" s="76">
        <v>747</v>
      </c>
      <c r="H19" s="77">
        <v>754</v>
      </c>
      <c r="I19" s="64">
        <v>8</v>
      </c>
      <c r="J19" s="65">
        <v>3</v>
      </c>
      <c r="K19" s="66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6" sqref="A6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" thickBot="1">
      <c r="A3" s="121" t="s">
        <v>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9.5" customHeight="1">
      <c r="A4" s="113" t="s">
        <v>44</v>
      </c>
      <c r="B4" s="115" t="s">
        <v>12</v>
      </c>
      <c r="C4" s="116"/>
      <c r="D4" s="115" t="s">
        <v>14</v>
      </c>
      <c r="E4" s="123"/>
      <c r="F4" s="123"/>
      <c r="G4" s="123"/>
      <c r="H4" s="123"/>
      <c r="I4" s="116"/>
      <c r="J4" s="115" t="s">
        <v>15</v>
      </c>
      <c r="K4" s="124"/>
    </row>
    <row r="5" spans="1:11" ht="19.5" customHeight="1">
      <c r="A5" s="114"/>
      <c r="B5" s="117"/>
      <c r="C5" s="118"/>
      <c r="D5" s="122" t="s">
        <v>13</v>
      </c>
      <c r="E5" s="122"/>
      <c r="F5" s="119" t="s">
        <v>16</v>
      </c>
      <c r="G5" s="120"/>
      <c r="H5" s="119" t="s">
        <v>17</v>
      </c>
      <c r="I5" s="120"/>
      <c r="J5" s="117"/>
      <c r="K5" s="125"/>
    </row>
    <row r="6" spans="1:11" s="1" customFormat="1" ht="21.75" customHeight="1">
      <c r="A6" s="31" t="s">
        <v>67</v>
      </c>
      <c r="B6" s="107">
        <f>B8-B7</f>
        <v>21</v>
      </c>
      <c r="C6" s="108"/>
      <c r="D6" s="107">
        <f>D8-D7</f>
        <v>-56</v>
      </c>
      <c r="E6" s="108"/>
      <c r="F6" s="107">
        <f>F8-F7</f>
        <v>-11</v>
      </c>
      <c r="G6" s="108"/>
      <c r="H6" s="107">
        <f>H8-H7</f>
        <v>-45</v>
      </c>
      <c r="I6" s="108"/>
      <c r="J6" s="128"/>
      <c r="K6" s="129"/>
    </row>
    <row r="7" spans="1:11" ht="21.75" customHeight="1" thickBot="1">
      <c r="A7" s="32" t="s">
        <v>18</v>
      </c>
      <c r="B7" s="130">
        <v>19908</v>
      </c>
      <c r="C7" s="131"/>
      <c r="D7" s="132">
        <f>SUM(F7+H7)</f>
        <v>40119</v>
      </c>
      <c r="E7" s="133"/>
      <c r="F7" s="111">
        <v>19201</v>
      </c>
      <c r="G7" s="112"/>
      <c r="H7" s="109">
        <v>20918</v>
      </c>
      <c r="I7" s="110"/>
      <c r="J7" s="126"/>
      <c r="K7" s="127"/>
    </row>
    <row r="8" spans="1:11" ht="21.75" customHeight="1" thickBot="1">
      <c r="A8" s="33" t="s">
        <v>19</v>
      </c>
      <c r="B8" s="130">
        <v>19929</v>
      </c>
      <c r="C8" s="131"/>
      <c r="D8" s="132">
        <f>SUM(F8+H8)</f>
        <v>40063</v>
      </c>
      <c r="E8" s="133"/>
      <c r="F8" s="111">
        <v>19190</v>
      </c>
      <c r="G8" s="112"/>
      <c r="H8" s="109">
        <v>20873</v>
      </c>
      <c r="I8" s="110"/>
      <c r="J8" s="105"/>
      <c r="K8" s="10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6" t="s">
        <v>71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3" ht="21.75" customHeight="1" thickBot="1">
      <c r="A12" s="94" t="s">
        <v>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M12" s="2" t="s">
        <v>66</v>
      </c>
    </row>
    <row r="13" spans="1:11" ht="21.75" customHeight="1">
      <c r="A13" s="99" t="s">
        <v>11</v>
      </c>
      <c r="B13" s="102" t="s">
        <v>20</v>
      </c>
      <c r="C13" s="102" t="s">
        <v>21</v>
      </c>
      <c r="D13" s="102"/>
      <c r="E13" s="102"/>
      <c r="F13" s="102"/>
      <c r="G13" s="102"/>
      <c r="H13" s="83" t="s">
        <v>22</v>
      </c>
      <c r="I13" s="83" t="s">
        <v>23</v>
      </c>
      <c r="J13" s="102" t="s">
        <v>24</v>
      </c>
      <c r="K13" s="103" t="s">
        <v>2</v>
      </c>
    </row>
    <row r="14" spans="1:11" ht="21.75" customHeight="1">
      <c r="A14" s="100"/>
      <c r="B14" s="84"/>
      <c r="C14" s="97" t="s">
        <v>25</v>
      </c>
      <c r="D14" s="95" t="s">
        <v>3</v>
      </c>
      <c r="E14" s="96"/>
      <c r="F14" s="84" t="s">
        <v>4</v>
      </c>
      <c r="G14" s="84"/>
      <c r="H14" s="84"/>
      <c r="I14" s="84"/>
      <c r="J14" s="84"/>
      <c r="K14" s="104"/>
    </row>
    <row r="15" spans="1:11" ht="21.75" customHeight="1">
      <c r="A15" s="101"/>
      <c r="B15" s="84"/>
      <c r="C15" s="98"/>
      <c r="D15" s="6" t="s">
        <v>0</v>
      </c>
      <c r="E15" s="6" t="s">
        <v>1</v>
      </c>
      <c r="F15" s="6" t="s">
        <v>5</v>
      </c>
      <c r="G15" s="6" t="s">
        <v>6</v>
      </c>
      <c r="H15" s="84"/>
      <c r="I15" s="84"/>
      <c r="J15" s="84"/>
      <c r="K15" s="104"/>
    </row>
    <row r="16" spans="1:11" s="1" customFormat="1" ht="21.75" customHeight="1">
      <c r="A16" s="34" t="s">
        <v>43</v>
      </c>
      <c r="B16" s="67">
        <f>B17-B18</f>
        <v>-56</v>
      </c>
      <c r="C16" s="67">
        <f>C17-C18</f>
        <v>-29</v>
      </c>
      <c r="D16" s="67">
        <f aca="true" t="shared" si="0" ref="D16:K16">D17-D18</f>
        <v>2</v>
      </c>
      <c r="E16" s="67">
        <f t="shared" si="0"/>
        <v>-31</v>
      </c>
      <c r="F16" s="67">
        <f t="shared" si="0"/>
        <v>-25</v>
      </c>
      <c r="G16" s="67">
        <f t="shared" si="0"/>
        <v>-4</v>
      </c>
      <c r="H16" s="67">
        <f t="shared" si="0"/>
        <v>-31</v>
      </c>
      <c r="I16" s="67">
        <f t="shared" si="0"/>
        <v>4</v>
      </c>
      <c r="J16" s="67">
        <f t="shared" si="0"/>
        <v>0</v>
      </c>
      <c r="K16" s="68">
        <f t="shared" si="0"/>
        <v>0</v>
      </c>
    </row>
    <row r="17" spans="1:12" ht="21.75" customHeight="1">
      <c r="A17" s="35" t="s">
        <v>26</v>
      </c>
      <c r="B17" s="69">
        <f>SUM(C17+H17+I17+J17+K17)</f>
        <v>358</v>
      </c>
      <c r="C17" s="69">
        <f>SUM(D17+E17)</f>
        <v>344</v>
      </c>
      <c r="D17" s="69">
        <v>179</v>
      </c>
      <c r="E17" s="69">
        <v>165</v>
      </c>
      <c r="F17" s="69">
        <v>196</v>
      </c>
      <c r="G17" s="69">
        <v>148</v>
      </c>
      <c r="H17" s="69">
        <v>10</v>
      </c>
      <c r="I17" s="69">
        <v>4</v>
      </c>
      <c r="J17" s="69">
        <v>0</v>
      </c>
      <c r="K17" s="70">
        <v>0</v>
      </c>
      <c r="L17" s="49"/>
    </row>
    <row r="18" spans="1:11" ht="21.75" customHeight="1" thickBot="1">
      <c r="A18" s="36" t="s">
        <v>27</v>
      </c>
      <c r="B18" s="71">
        <f>SUM(C18,H18,I18,J18,K18)</f>
        <v>414</v>
      </c>
      <c r="C18" s="71">
        <f>SUM(D18+E18)</f>
        <v>373</v>
      </c>
      <c r="D18" s="71">
        <v>177</v>
      </c>
      <c r="E18" s="71">
        <v>196</v>
      </c>
      <c r="F18" s="71">
        <v>221</v>
      </c>
      <c r="G18" s="71">
        <v>152</v>
      </c>
      <c r="H18" s="71">
        <v>41</v>
      </c>
      <c r="I18" s="71">
        <v>0</v>
      </c>
      <c r="J18" s="71">
        <v>0</v>
      </c>
      <c r="K18" s="7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6" t="s">
        <v>69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17.25" customHeight="1" thickBot="1">
      <c r="A22" s="5"/>
      <c r="B22" s="5"/>
      <c r="C22" s="5"/>
      <c r="D22" s="5"/>
      <c r="E22" s="5"/>
      <c r="F22" s="5"/>
      <c r="G22" s="85" t="s">
        <v>70</v>
      </c>
      <c r="H22" s="85"/>
      <c r="I22" s="85"/>
      <c r="J22" s="85"/>
      <c r="K22" s="85"/>
    </row>
    <row r="23" spans="1:11" ht="30" customHeight="1">
      <c r="A23" s="87" t="s">
        <v>28</v>
      </c>
      <c r="B23" s="89" t="s">
        <v>29</v>
      </c>
      <c r="C23" s="89" t="s">
        <v>30</v>
      </c>
      <c r="D23" s="89"/>
      <c r="E23" s="89"/>
      <c r="F23" s="89"/>
      <c r="G23" s="89"/>
      <c r="H23" s="89"/>
      <c r="I23" s="89"/>
      <c r="J23" s="89"/>
      <c r="K23" s="91"/>
    </row>
    <row r="24" spans="1:11" ht="30" customHeight="1" thickBot="1">
      <c r="A24" s="88"/>
      <c r="B24" s="90"/>
      <c r="C24" s="92" t="s">
        <v>31</v>
      </c>
      <c r="D24" s="93"/>
      <c r="E24" s="93"/>
      <c r="F24" s="93"/>
      <c r="G24" s="93"/>
      <c r="H24" s="93"/>
      <c r="I24" s="93"/>
      <c r="J24" s="93"/>
      <c r="K24" s="37" t="s">
        <v>32</v>
      </c>
    </row>
    <row r="25" spans="1:19" ht="30" customHeight="1" thickTop="1">
      <c r="A25" s="88"/>
      <c r="B25" s="90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0"/>
    </row>
    <row r="26" spans="1:14" ht="30" customHeight="1">
      <c r="A26" s="39" t="s">
        <v>40</v>
      </c>
      <c r="B26" s="9">
        <f>SUM(B27:B28)</f>
        <v>40063</v>
      </c>
      <c r="C26" s="13">
        <f>SUM(C27+C28)</f>
        <v>5164</v>
      </c>
      <c r="D26" s="47">
        <f>SUM(D27:D28)</f>
        <v>22319</v>
      </c>
      <c r="E26" s="9">
        <f aca="true" t="shared" si="1" ref="E26:K26">SUM(E27+E28)</f>
        <v>417</v>
      </c>
      <c r="F26" s="9">
        <f t="shared" si="1"/>
        <v>3191</v>
      </c>
      <c r="G26" s="9">
        <f t="shared" si="1"/>
        <v>3087</v>
      </c>
      <c r="H26" s="9">
        <f t="shared" si="1"/>
        <v>5131</v>
      </c>
      <c r="I26" s="9">
        <f t="shared" si="1"/>
        <v>6971</v>
      </c>
      <c r="J26" s="13">
        <f t="shared" si="1"/>
        <v>3522</v>
      </c>
      <c r="K26" s="48">
        <f t="shared" si="1"/>
        <v>12580</v>
      </c>
      <c r="N26" s="24"/>
    </row>
    <row r="27" spans="1:14" ht="30" customHeight="1">
      <c r="A27" s="40" t="s">
        <v>41</v>
      </c>
      <c r="B27" s="8">
        <f>SUM(C27:D27,K27)</f>
        <v>19190</v>
      </c>
      <c r="C27" s="52">
        <v>2656</v>
      </c>
      <c r="D27" s="14">
        <f>SUM(E27:J27)</f>
        <v>11799</v>
      </c>
      <c r="E27" s="54">
        <v>224</v>
      </c>
      <c r="F27" s="54">
        <v>1783</v>
      </c>
      <c r="G27" s="54">
        <v>1610</v>
      </c>
      <c r="H27" s="54">
        <v>2828</v>
      </c>
      <c r="I27" s="54">
        <v>3640</v>
      </c>
      <c r="J27" s="55">
        <v>1714</v>
      </c>
      <c r="K27" s="58">
        <v>4735</v>
      </c>
      <c r="L27" s="51"/>
      <c r="N27" s="24"/>
    </row>
    <row r="28" spans="1:14" ht="30" customHeight="1" thickBot="1">
      <c r="A28" s="41" t="s">
        <v>42</v>
      </c>
      <c r="B28" s="42">
        <f>SUM(C28:D28,K28)</f>
        <v>20873</v>
      </c>
      <c r="C28" s="53">
        <v>2508</v>
      </c>
      <c r="D28" s="43">
        <f>SUM(E28:J28)</f>
        <v>10520</v>
      </c>
      <c r="E28" s="56">
        <v>193</v>
      </c>
      <c r="F28" s="56">
        <v>1408</v>
      </c>
      <c r="G28" s="56">
        <v>1477</v>
      </c>
      <c r="H28" s="56">
        <v>2303</v>
      </c>
      <c r="I28" s="56">
        <v>3331</v>
      </c>
      <c r="J28" s="57">
        <v>1808</v>
      </c>
      <c r="K28" s="59">
        <v>7845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H7:I7"/>
    <mergeCell ref="F7:G7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2018-01-02T07:33:46Z</cp:lastPrinted>
  <dcterms:created xsi:type="dcterms:W3CDTF">2001-04-10T00:32:56Z</dcterms:created>
  <dcterms:modified xsi:type="dcterms:W3CDTF">2018-03-13T06:53:22Z</dcterms:modified>
  <cp:category/>
  <cp:version/>
  <cp:contentType/>
  <cp:contentStatus/>
</cp:coreProperties>
</file>