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<sst xmlns="http://schemas.openxmlformats.org/spreadsheetml/2006/main" count="80" uniqueCount="72">
  <si>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</si>
  <si>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</si>
  <si>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</si>
  <si>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</si>
  <si>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</si>
  <si>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</si>
  <si>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</si>
  <si>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</si>
  <si>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</si>
  <si>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</si>
  <si>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</si>
  <si>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</si>
  <si>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</si>
  <si>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</si>
  <si>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</si>
  <si>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</si>
  <si>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</si>
  <si>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</si>
  <si>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</si>
  <si>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</si>
  <si>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</si>
  <si>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</si>
  <si>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</si>
  <si>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</si>
  <si>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</si>
  <si>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</si>
  <si>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</si>
  <si>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</si>
  <si>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</si>
  <si>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</si>
  <si>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</si>
  <si>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</si>
  <si>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</si>
  <si>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</si>
  <si>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</si>
  <si>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</si>
  <si>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</si>
  <si>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</si>
  <si>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</si>
  <si>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</si>
  <si>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</si>
  <si>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</si>
  <si>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</si>
  <si>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</si>
  <si>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</si>
  <si>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</si>
  <si>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</si>
  <si>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</si>
  <si>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</si>
  <si>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</si>
  <si>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</si>
  <si>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</si>
  <si>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</si>
  <si>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</si>
  <si>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</si>
  <si>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</si>
  <si>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</si>
  <si>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</si>
  <si>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</si>
  <si>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</si>
  <si>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</si>
  <si>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</si>
  <si>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</si>
  <si>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</si>
  <si>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</si>
  <si>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</si>
  <si>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</si>
  <si>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</si>
  <si>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</si>
  <si>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</si>
  <si>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(12월)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</si>
  <si>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12. 31.현재,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</si>
</sst>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27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28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29" xfId="64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179" fontId="59" fillId="0" borderId="10" xfId="0" applyNumberFormat="1" applyFont="1" applyBorder="1" applyAlignment="1">
      <alignment vertical="center"/>
    </xf>
    <xf numFmtId="41" fontId="20" fillId="4" borderId="33" xfId="49" applyFont="1" applyFill="1" applyBorder="1" applyAlignment="1">
      <alignment horizontal="right" vertical="center"/>
    </xf>
    <xf numFmtId="41" fontId="20" fillId="4" borderId="10" xfId="49" applyFont="1" applyFill="1" applyBorder="1" applyAlignment="1">
      <alignment horizontal="right" vertical="center"/>
    </xf>
    <xf numFmtId="179" fontId="19" fillId="35" borderId="34" xfId="0" applyNumberFormat="1" applyFont="1" applyFill="1" applyBorder="1" applyAlignment="1">
      <alignment vertical="center"/>
    </xf>
    <xf numFmtId="179" fontId="59" fillId="0" borderId="22" xfId="0" applyNumberFormat="1" applyFont="1" applyBorder="1" applyAlignment="1">
      <alignment vertical="center"/>
    </xf>
    <xf numFmtId="179" fontId="19" fillId="35" borderId="32" xfId="0" applyNumberFormat="1" applyFont="1" applyFill="1" applyBorder="1" applyAlignment="1">
      <alignment vertical="center"/>
    </xf>
    <xf numFmtId="0" fontId="18" fillId="35" borderId="33" xfId="65" applyFont="1" applyFill="1" applyBorder="1" applyAlignment="1">
      <alignment horizontal="center" vertical="center" wrapText="1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5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shrinkToFi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1" t="s">
        <v>47</v>
      </c>
      <c r="B6" s="79" t="s">
        <v>48</v>
      </c>
      <c r="C6" s="79"/>
      <c r="D6" s="79"/>
      <c r="E6" s="78" t="s">
        <v>49</v>
      </c>
      <c r="F6" s="78"/>
      <c r="G6" s="78"/>
      <c r="H6" s="78"/>
      <c r="I6" s="78" t="s">
        <v>50</v>
      </c>
      <c r="J6" s="79"/>
      <c r="K6" s="80"/>
    </row>
    <row r="7" spans="1:11" s="22" customFormat="1" ht="24" customHeight="1">
      <c r="A7" s="8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SUM(B9:B19)</f>
        <v>40582</v>
      </c>
      <c r="C8" s="44">
        <f>SUM(C9:C19)</f>
        <v>19436</v>
      </c>
      <c r="D8" s="44">
        <f>SUM(D9:D19)</f>
        <v>21146</v>
      </c>
      <c r="E8" s="45">
        <f aca="true" t="shared" si="0" ref="E8:K8">SUM(E9:E19)</f>
        <v>40175</v>
      </c>
      <c r="F8" s="45">
        <f t="shared" si="0"/>
        <v>19242</v>
      </c>
      <c r="G8" s="45">
        <f t="shared" si="0"/>
        <v>20933</v>
      </c>
      <c r="H8" s="45">
        <f t="shared" si="0"/>
        <v>19915</v>
      </c>
      <c r="I8" s="75">
        <f t="shared" si="0"/>
        <v>407</v>
      </c>
      <c r="J8" s="45">
        <f t="shared" si="0"/>
        <v>194</v>
      </c>
      <c r="K8" s="77">
        <f t="shared" si="0"/>
        <v>213</v>
      </c>
      <c r="L8" s="23"/>
    </row>
    <row r="9" spans="1:12" ht="30.75" customHeight="1">
      <c r="A9" s="28" t="s">
        <v>55</v>
      </c>
      <c r="B9" s="72">
        <f>SUM(C9:D9)</f>
        <v>18843</v>
      </c>
      <c r="C9" s="72">
        <f>SUM(F9,J9)</f>
        <v>9109</v>
      </c>
      <c r="D9" s="72">
        <f>SUM(G9,K9)</f>
        <v>9734</v>
      </c>
      <c r="E9" s="72">
        <v>18682</v>
      </c>
      <c r="F9" s="72">
        <v>9043</v>
      </c>
      <c r="G9" s="72">
        <v>9639</v>
      </c>
      <c r="H9" s="72">
        <v>8144</v>
      </c>
      <c r="I9" s="73">
        <f>SUM(J9:K9)</f>
        <v>161</v>
      </c>
      <c r="J9" s="59">
        <v>66</v>
      </c>
      <c r="K9" s="60">
        <v>95</v>
      </c>
      <c r="L9" s="23"/>
    </row>
    <row r="10" spans="1:12" ht="30.75" customHeight="1">
      <c r="A10" s="29" t="s">
        <v>56</v>
      </c>
      <c r="B10" s="72">
        <f aca="true" t="shared" si="1" ref="B10:B19">SUM(C10:D10)</f>
        <v>2281</v>
      </c>
      <c r="C10" s="72">
        <f aca="true" t="shared" si="2" ref="C10:C19">SUM(F10,J10)</f>
        <v>1059</v>
      </c>
      <c r="D10" s="72">
        <f aca="true" t="shared" si="3" ref="D10:D19">SUM(G10,K10)</f>
        <v>1222</v>
      </c>
      <c r="E10" s="72">
        <v>2267</v>
      </c>
      <c r="F10" s="72">
        <v>1054</v>
      </c>
      <c r="G10" s="72">
        <v>1213</v>
      </c>
      <c r="H10" s="72">
        <v>1294</v>
      </c>
      <c r="I10" s="74">
        <f aca="true" t="shared" si="4" ref="I10:I19">SUM(J10:K10)</f>
        <v>14</v>
      </c>
      <c r="J10" s="61">
        <v>5</v>
      </c>
      <c r="K10" s="62">
        <v>9</v>
      </c>
      <c r="L10" s="23"/>
    </row>
    <row r="11" spans="1:12" ht="30.75" customHeight="1">
      <c r="A11" s="29" t="s">
        <v>57</v>
      </c>
      <c r="B11" s="72">
        <f t="shared" si="1"/>
        <v>1643</v>
      </c>
      <c r="C11" s="72">
        <f t="shared" si="2"/>
        <v>803</v>
      </c>
      <c r="D11" s="72">
        <f t="shared" si="3"/>
        <v>840</v>
      </c>
      <c r="E11" s="72">
        <v>1623</v>
      </c>
      <c r="F11" s="72">
        <v>797</v>
      </c>
      <c r="G11" s="72">
        <v>826</v>
      </c>
      <c r="H11" s="72">
        <v>937</v>
      </c>
      <c r="I11" s="74">
        <f t="shared" si="4"/>
        <v>20</v>
      </c>
      <c r="J11" s="61">
        <v>6</v>
      </c>
      <c r="K11" s="62">
        <v>14</v>
      </c>
      <c r="L11" s="23"/>
    </row>
    <row r="12" spans="1:12" ht="30.75" customHeight="1">
      <c r="A12" s="29" t="s">
        <v>58</v>
      </c>
      <c r="B12" s="72">
        <f t="shared" si="1"/>
        <v>1806</v>
      </c>
      <c r="C12" s="72">
        <f t="shared" si="2"/>
        <v>844</v>
      </c>
      <c r="D12" s="72">
        <f t="shared" si="3"/>
        <v>962</v>
      </c>
      <c r="E12" s="72">
        <v>1774</v>
      </c>
      <c r="F12" s="72">
        <v>823</v>
      </c>
      <c r="G12" s="72">
        <v>951</v>
      </c>
      <c r="H12" s="72">
        <v>1021</v>
      </c>
      <c r="I12" s="74">
        <f t="shared" si="4"/>
        <v>32</v>
      </c>
      <c r="J12" s="61">
        <v>21</v>
      </c>
      <c r="K12" s="62">
        <v>11</v>
      </c>
      <c r="L12" s="23"/>
    </row>
    <row r="13" spans="1:12" ht="30.75" customHeight="1">
      <c r="A13" s="29" t="s">
        <v>59</v>
      </c>
      <c r="B13" s="72">
        <f t="shared" si="1"/>
        <v>2546</v>
      </c>
      <c r="C13" s="72">
        <f t="shared" si="2"/>
        <v>1246</v>
      </c>
      <c r="D13" s="72">
        <f t="shared" si="3"/>
        <v>1300</v>
      </c>
      <c r="E13" s="72">
        <v>2491</v>
      </c>
      <c r="F13" s="72">
        <v>1207</v>
      </c>
      <c r="G13" s="72">
        <v>1284</v>
      </c>
      <c r="H13" s="72">
        <v>1323</v>
      </c>
      <c r="I13" s="74">
        <f t="shared" si="4"/>
        <v>55</v>
      </c>
      <c r="J13" s="61">
        <v>39</v>
      </c>
      <c r="K13" s="62">
        <v>16</v>
      </c>
      <c r="L13" s="23"/>
    </row>
    <row r="14" spans="1:12" ht="30.75" customHeight="1">
      <c r="A14" s="29" t="s">
        <v>60</v>
      </c>
      <c r="B14" s="72">
        <f t="shared" si="1"/>
        <v>2183</v>
      </c>
      <c r="C14" s="72">
        <f t="shared" si="2"/>
        <v>1029</v>
      </c>
      <c r="D14" s="72">
        <f t="shared" si="3"/>
        <v>1154</v>
      </c>
      <c r="E14" s="72">
        <v>2160</v>
      </c>
      <c r="F14" s="72">
        <v>1019</v>
      </c>
      <c r="G14" s="72">
        <v>1141</v>
      </c>
      <c r="H14" s="72">
        <v>1140</v>
      </c>
      <c r="I14" s="74">
        <f t="shared" si="4"/>
        <v>23</v>
      </c>
      <c r="J14" s="61">
        <v>10</v>
      </c>
      <c r="K14" s="62">
        <v>13</v>
      </c>
      <c r="L14" s="23"/>
    </row>
    <row r="15" spans="1:12" ht="30.75" customHeight="1">
      <c r="A15" s="29" t="s">
        <v>61</v>
      </c>
      <c r="B15" s="72">
        <f t="shared" si="1"/>
        <v>4814</v>
      </c>
      <c r="C15" s="72">
        <f t="shared" si="2"/>
        <v>2257</v>
      </c>
      <c r="D15" s="72">
        <f t="shared" si="3"/>
        <v>2557</v>
      </c>
      <c r="E15" s="72">
        <v>4760</v>
      </c>
      <c r="F15" s="72">
        <v>2226</v>
      </c>
      <c r="G15" s="72">
        <v>2534</v>
      </c>
      <c r="H15" s="72">
        <v>2568</v>
      </c>
      <c r="I15" s="74">
        <f t="shared" si="4"/>
        <v>54</v>
      </c>
      <c r="J15" s="61">
        <v>31</v>
      </c>
      <c r="K15" s="62">
        <v>23</v>
      </c>
      <c r="L15" s="23"/>
    </row>
    <row r="16" spans="1:12" ht="30.75" customHeight="1">
      <c r="A16" s="29" t="s">
        <v>62</v>
      </c>
      <c r="B16" s="72">
        <f t="shared" si="1"/>
        <v>1459</v>
      </c>
      <c r="C16" s="72">
        <f t="shared" si="2"/>
        <v>704</v>
      </c>
      <c r="D16" s="72">
        <f t="shared" si="3"/>
        <v>755</v>
      </c>
      <c r="E16" s="72">
        <v>1446</v>
      </c>
      <c r="F16" s="72">
        <v>699</v>
      </c>
      <c r="G16" s="72">
        <v>747</v>
      </c>
      <c r="H16" s="72">
        <v>810</v>
      </c>
      <c r="I16" s="74">
        <f t="shared" si="4"/>
        <v>13</v>
      </c>
      <c r="J16" s="61">
        <v>5</v>
      </c>
      <c r="K16" s="62">
        <v>8</v>
      </c>
      <c r="L16" s="23"/>
    </row>
    <row r="17" spans="1:12" ht="30.75" customHeight="1">
      <c r="A17" s="29" t="s">
        <v>63</v>
      </c>
      <c r="B17" s="72">
        <f t="shared" si="1"/>
        <v>1907</v>
      </c>
      <c r="C17" s="72">
        <f t="shared" si="2"/>
        <v>898</v>
      </c>
      <c r="D17" s="72">
        <f t="shared" si="3"/>
        <v>1009</v>
      </c>
      <c r="E17" s="72">
        <v>1892</v>
      </c>
      <c r="F17" s="72">
        <v>891</v>
      </c>
      <c r="G17" s="72">
        <v>1001</v>
      </c>
      <c r="H17" s="72">
        <v>1031</v>
      </c>
      <c r="I17" s="74">
        <f t="shared" si="4"/>
        <v>15</v>
      </c>
      <c r="J17" s="61">
        <v>7</v>
      </c>
      <c r="K17" s="62">
        <v>8</v>
      </c>
      <c r="L17" s="23"/>
    </row>
    <row r="18" spans="1:12" ht="30.75" customHeight="1">
      <c r="A18" s="29" t="s">
        <v>64</v>
      </c>
      <c r="B18" s="72">
        <f t="shared" si="1"/>
        <v>1634</v>
      </c>
      <c r="C18" s="72">
        <f t="shared" si="2"/>
        <v>786</v>
      </c>
      <c r="D18" s="72">
        <f t="shared" si="3"/>
        <v>848</v>
      </c>
      <c r="E18" s="72">
        <v>1621</v>
      </c>
      <c r="F18" s="72">
        <v>785</v>
      </c>
      <c r="G18" s="72">
        <v>836</v>
      </c>
      <c r="H18" s="72">
        <v>888</v>
      </c>
      <c r="I18" s="74">
        <f t="shared" si="4"/>
        <v>13</v>
      </c>
      <c r="J18" s="61">
        <v>1</v>
      </c>
      <c r="K18" s="62">
        <v>12</v>
      </c>
      <c r="L18" s="23"/>
    </row>
    <row r="19" spans="1:12" ht="30.75" customHeight="1" thickBot="1">
      <c r="A19" s="30" t="s">
        <v>65</v>
      </c>
      <c r="B19" s="76">
        <f t="shared" si="1"/>
        <v>1466</v>
      </c>
      <c r="C19" s="76">
        <f t="shared" si="2"/>
        <v>701</v>
      </c>
      <c r="D19" s="76">
        <f t="shared" si="3"/>
        <v>765</v>
      </c>
      <c r="E19" s="76">
        <v>1459</v>
      </c>
      <c r="F19" s="76">
        <v>698</v>
      </c>
      <c r="G19" s="76">
        <v>761</v>
      </c>
      <c r="H19" s="76">
        <v>759</v>
      </c>
      <c r="I19" s="63">
        <f t="shared" si="4"/>
        <v>7</v>
      </c>
      <c r="J19" s="64">
        <v>3</v>
      </c>
      <c r="K19" s="65">
        <v>4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P21" sqref="P2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3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thickBot="1">
      <c r="A3" s="106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9.5" customHeight="1">
      <c r="A4" s="98" t="s">
        <v>44</v>
      </c>
      <c r="B4" s="100" t="s">
        <v>12</v>
      </c>
      <c r="C4" s="101"/>
      <c r="D4" s="100" t="s">
        <v>14</v>
      </c>
      <c r="E4" s="108"/>
      <c r="F4" s="108"/>
      <c r="G4" s="108"/>
      <c r="H4" s="108"/>
      <c r="I4" s="101"/>
      <c r="J4" s="100" t="s">
        <v>15</v>
      </c>
      <c r="K4" s="109"/>
    </row>
    <row r="5" spans="1:11" ht="19.5" customHeight="1">
      <c r="A5" s="99"/>
      <c r="B5" s="102"/>
      <c r="C5" s="103"/>
      <c r="D5" s="107" t="s">
        <v>13</v>
      </c>
      <c r="E5" s="107"/>
      <c r="F5" s="104" t="s">
        <v>16</v>
      </c>
      <c r="G5" s="105"/>
      <c r="H5" s="104" t="s">
        <v>17</v>
      </c>
      <c r="I5" s="105"/>
      <c r="J5" s="102"/>
      <c r="K5" s="110"/>
    </row>
    <row r="6" spans="1:11" s="1" customFormat="1" ht="21.75" customHeight="1">
      <c r="A6" s="31" t="s">
        <v>67</v>
      </c>
      <c r="B6" s="94">
        <f>B8-B7</f>
        <v>62</v>
      </c>
      <c r="C6" s="95"/>
      <c r="D6" s="94">
        <f>D8-D7</f>
        <v>114</v>
      </c>
      <c r="E6" s="95"/>
      <c r="F6" s="94">
        <f>F8-F7</f>
        <v>57</v>
      </c>
      <c r="G6" s="95"/>
      <c r="H6" s="94">
        <f>H8-H7</f>
        <v>57</v>
      </c>
      <c r="I6" s="95"/>
      <c r="J6" s="86"/>
      <c r="K6" s="87"/>
    </row>
    <row r="7" spans="1:11" ht="21.75" customHeight="1" thickBot="1">
      <c r="A7" s="32" t="s">
        <v>18</v>
      </c>
      <c r="B7" s="88">
        <v>19853</v>
      </c>
      <c r="C7" s="89"/>
      <c r="D7" s="90">
        <f>SUM(F7+H7)</f>
        <v>40061</v>
      </c>
      <c r="E7" s="91"/>
      <c r="F7" s="92">
        <v>19185</v>
      </c>
      <c r="G7" s="93"/>
      <c r="H7" s="96">
        <v>20876</v>
      </c>
      <c r="I7" s="97"/>
      <c r="J7" s="84"/>
      <c r="K7" s="85"/>
    </row>
    <row r="8" spans="1:11" ht="21.75" customHeight="1" thickBot="1">
      <c r="A8" s="33" t="s">
        <v>19</v>
      </c>
      <c r="B8" s="88">
        <v>19915</v>
      </c>
      <c r="C8" s="89"/>
      <c r="D8" s="90">
        <f>SUM(F8+H8)</f>
        <v>40175</v>
      </c>
      <c r="E8" s="91"/>
      <c r="F8" s="92">
        <v>19242</v>
      </c>
      <c r="G8" s="93"/>
      <c r="H8" s="96">
        <v>20933</v>
      </c>
      <c r="I8" s="97"/>
      <c r="J8" s="111"/>
      <c r="K8" s="11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3" t="s">
        <v>70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21.75" customHeight="1" thickBot="1">
      <c r="A12" s="113" t="s">
        <v>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M12" s="2" t="s">
        <v>66</v>
      </c>
    </row>
    <row r="13" spans="1:11" ht="21.75" customHeight="1">
      <c r="A13" s="120" t="s">
        <v>11</v>
      </c>
      <c r="B13" s="123" t="s">
        <v>20</v>
      </c>
      <c r="C13" s="123" t="s">
        <v>21</v>
      </c>
      <c r="D13" s="123"/>
      <c r="E13" s="123"/>
      <c r="F13" s="123"/>
      <c r="G13" s="123"/>
      <c r="H13" s="114" t="s">
        <v>22</v>
      </c>
      <c r="I13" s="114" t="s">
        <v>23</v>
      </c>
      <c r="J13" s="123" t="s">
        <v>24</v>
      </c>
      <c r="K13" s="124" t="s">
        <v>2</v>
      </c>
    </row>
    <row r="14" spans="1:11" ht="21.75" customHeight="1">
      <c r="A14" s="121"/>
      <c r="B14" s="115"/>
      <c r="C14" s="118" t="s">
        <v>25</v>
      </c>
      <c r="D14" s="116" t="s">
        <v>3</v>
      </c>
      <c r="E14" s="117"/>
      <c r="F14" s="115" t="s">
        <v>4</v>
      </c>
      <c r="G14" s="115"/>
      <c r="H14" s="115"/>
      <c r="I14" s="115"/>
      <c r="J14" s="115"/>
      <c r="K14" s="125"/>
    </row>
    <row r="15" spans="1:11" ht="21.75" customHeight="1">
      <c r="A15" s="122"/>
      <c r="B15" s="115"/>
      <c r="C15" s="119"/>
      <c r="D15" s="6" t="s">
        <v>0</v>
      </c>
      <c r="E15" s="6" t="s">
        <v>1</v>
      </c>
      <c r="F15" s="6" t="s">
        <v>5</v>
      </c>
      <c r="G15" s="6" t="s">
        <v>6</v>
      </c>
      <c r="H15" s="115"/>
      <c r="I15" s="115"/>
      <c r="J15" s="115"/>
      <c r="K15" s="125"/>
    </row>
    <row r="16" spans="1:11" s="1" customFormat="1" ht="21.75" customHeight="1">
      <c r="A16" s="34" t="s">
        <v>43</v>
      </c>
      <c r="B16" s="66">
        <f>B17-B18</f>
        <v>114</v>
      </c>
      <c r="C16" s="66">
        <v>3</v>
      </c>
      <c r="D16" s="66">
        <f aca="true" t="shared" si="0" ref="D16:K16">D17-D18</f>
        <v>74</v>
      </c>
      <c r="E16" s="66">
        <f t="shared" si="0"/>
        <v>71</v>
      </c>
      <c r="F16" s="66">
        <f t="shared" si="0"/>
        <v>76</v>
      </c>
      <c r="G16" s="66">
        <f t="shared" si="0"/>
        <v>69</v>
      </c>
      <c r="H16" s="66">
        <f t="shared" si="0"/>
        <v>-32</v>
      </c>
      <c r="I16" s="66">
        <f t="shared" si="0"/>
        <v>1</v>
      </c>
      <c r="J16" s="66">
        <f t="shared" si="0"/>
        <v>0</v>
      </c>
      <c r="K16" s="67">
        <f t="shared" si="0"/>
        <v>0</v>
      </c>
    </row>
    <row r="17" spans="1:12" ht="21.75" customHeight="1">
      <c r="A17" s="35" t="s">
        <v>26</v>
      </c>
      <c r="B17" s="68">
        <f>SUM(C17+H17+I17+J17+K17)</f>
        <v>489</v>
      </c>
      <c r="C17" s="68">
        <f>SUM(D17+E17)</f>
        <v>477</v>
      </c>
      <c r="D17" s="68">
        <v>234</v>
      </c>
      <c r="E17" s="68">
        <v>243</v>
      </c>
      <c r="F17" s="68">
        <v>252</v>
      </c>
      <c r="G17" s="68">
        <v>225</v>
      </c>
      <c r="H17" s="68">
        <v>11</v>
      </c>
      <c r="I17" s="68">
        <v>1</v>
      </c>
      <c r="J17" s="68">
        <v>0</v>
      </c>
      <c r="K17" s="69">
        <v>0</v>
      </c>
      <c r="L17" s="48"/>
    </row>
    <row r="18" spans="1:11" ht="21.75" customHeight="1" thickBot="1">
      <c r="A18" s="36" t="s">
        <v>27</v>
      </c>
      <c r="B18" s="70">
        <f>SUM(C18,H18,I18,J18,K18)</f>
        <v>375</v>
      </c>
      <c r="C18" s="70">
        <f>SUM(D18+E18)</f>
        <v>332</v>
      </c>
      <c r="D18" s="70">
        <v>160</v>
      </c>
      <c r="E18" s="70">
        <v>172</v>
      </c>
      <c r="F18" s="70">
        <v>176</v>
      </c>
      <c r="G18" s="70">
        <v>156</v>
      </c>
      <c r="H18" s="70">
        <v>43</v>
      </c>
      <c r="I18" s="70">
        <v>0</v>
      </c>
      <c r="J18" s="70">
        <v>0</v>
      </c>
      <c r="K18" s="71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3" t="s">
        <v>69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17.25" customHeight="1" thickBot="1">
      <c r="A22" s="5"/>
      <c r="B22" s="5"/>
      <c r="C22" s="5"/>
      <c r="D22" s="5"/>
      <c r="E22" s="5"/>
      <c r="F22" s="5"/>
      <c r="G22" s="126" t="s">
        <v>71</v>
      </c>
      <c r="H22" s="126"/>
      <c r="I22" s="126"/>
      <c r="J22" s="126"/>
      <c r="K22" s="126"/>
    </row>
    <row r="23" spans="1:11" ht="30" customHeight="1">
      <c r="A23" s="127" t="s">
        <v>28</v>
      </c>
      <c r="B23" s="129" t="s">
        <v>29</v>
      </c>
      <c r="C23" s="129" t="s">
        <v>30</v>
      </c>
      <c r="D23" s="129"/>
      <c r="E23" s="129"/>
      <c r="F23" s="129"/>
      <c r="G23" s="129"/>
      <c r="H23" s="129"/>
      <c r="I23" s="129"/>
      <c r="J23" s="129"/>
      <c r="K23" s="131"/>
    </row>
    <row r="24" spans="1:11" ht="30" customHeight="1" thickBot="1">
      <c r="A24" s="128"/>
      <c r="B24" s="130"/>
      <c r="C24" s="132" t="s">
        <v>31</v>
      </c>
      <c r="D24" s="133"/>
      <c r="E24" s="133"/>
      <c r="F24" s="133"/>
      <c r="G24" s="133"/>
      <c r="H24" s="133"/>
      <c r="I24" s="133"/>
      <c r="J24" s="133"/>
      <c r="K24" s="37" t="s">
        <v>32</v>
      </c>
    </row>
    <row r="25" spans="1:19" ht="30" customHeight="1" thickTop="1">
      <c r="A25" s="128"/>
      <c r="B25" s="13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49"/>
    </row>
    <row r="26" spans="1:14" ht="30" customHeight="1">
      <c r="A26" s="39" t="s">
        <v>40</v>
      </c>
      <c r="B26" s="9">
        <f>SUM(B27:B28)</f>
        <v>40175</v>
      </c>
      <c r="C26" s="13">
        <f>SUM(C27+C28)</f>
        <v>5198</v>
      </c>
      <c r="D26" s="46">
        <f>SUM(D27:D28)</f>
        <v>22419</v>
      </c>
      <c r="E26" s="9">
        <f aca="true" t="shared" si="1" ref="E26:K26">SUM(E27+E28)</f>
        <v>421</v>
      </c>
      <c r="F26" s="9">
        <f t="shared" si="1"/>
        <v>3263</v>
      </c>
      <c r="G26" s="9">
        <f t="shared" si="1"/>
        <v>3110</v>
      </c>
      <c r="H26" s="9">
        <f t="shared" si="1"/>
        <v>5168</v>
      </c>
      <c r="I26" s="9">
        <f t="shared" si="1"/>
        <v>6966</v>
      </c>
      <c r="J26" s="13">
        <f t="shared" si="1"/>
        <v>3491</v>
      </c>
      <c r="K26" s="47">
        <f t="shared" si="1"/>
        <v>12558</v>
      </c>
      <c r="N26" s="24"/>
    </row>
    <row r="27" spans="1:14" ht="30" customHeight="1">
      <c r="A27" s="40" t="s">
        <v>41</v>
      </c>
      <c r="B27" s="8">
        <f>SUM(C27,D27,K27)</f>
        <v>19242</v>
      </c>
      <c r="C27" s="51">
        <v>2681</v>
      </c>
      <c r="D27" s="14">
        <f>SUM(E27:J27)</f>
        <v>11840</v>
      </c>
      <c r="E27" s="53">
        <v>228</v>
      </c>
      <c r="F27" s="53">
        <v>1807</v>
      </c>
      <c r="G27" s="53">
        <v>1617</v>
      </c>
      <c r="H27" s="53">
        <v>2849</v>
      </c>
      <c r="I27" s="53">
        <v>3623</v>
      </c>
      <c r="J27" s="54">
        <v>1716</v>
      </c>
      <c r="K27" s="57">
        <v>4721</v>
      </c>
      <c r="L27" s="50"/>
      <c r="N27" s="24"/>
    </row>
    <row r="28" spans="1:14" ht="30" customHeight="1" thickBot="1">
      <c r="A28" s="41" t="s">
        <v>42</v>
      </c>
      <c r="B28" s="42">
        <f>SUM(C28,D28,K28)</f>
        <v>20933</v>
      </c>
      <c r="C28" s="52">
        <v>2517</v>
      </c>
      <c r="D28" s="43">
        <f>SUM(E28:J28)</f>
        <v>10579</v>
      </c>
      <c r="E28" s="55">
        <v>193</v>
      </c>
      <c r="F28" s="55">
        <v>1456</v>
      </c>
      <c r="G28" s="55">
        <v>1493</v>
      </c>
      <c r="H28" s="55">
        <v>2319</v>
      </c>
      <c r="I28" s="55">
        <v>3343</v>
      </c>
      <c r="J28" s="56">
        <v>1775</v>
      </c>
      <c r="K28" s="58">
        <v>7837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mbr</cp:lastModifiedBy>
  <cp:lastPrinted>2018-01-02T07:33:46Z</cp:lastPrinted>
  <dcterms:created xsi:type="dcterms:W3CDTF">2001-04-10T00:32:56Z</dcterms:created>
  <dcterms:modified xsi:type="dcterms:W3CDTF">2018-01-11T06:05:03Z</dcterms:modified>
  <cp:category/>
  <cp:version/>
  <cp:contentType/>
  <cp:contentStatus/>
</cp:coreProperties>
</file>