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포함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<sst xmlns="http://schemas.openxmlformats.org/spreadsheetml/2006/main" count="80" uniqueCount="72">
  <si>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</si>
  <si>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</si>
  <si>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</si>
  <si>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</si>
  <si>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</si>
  <si>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</si>
  <si>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</si>
  <si>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</si>
  <si>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</si>
  <si>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</si>
  <si>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</si>
  <si>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</si>
  <si>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</si>
  <si>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</si>
  <si>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</si>
  <si>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</si>
  <si>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</si>
  <si>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</si>
  <si>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</si>
  <si>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</si>
  <si>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</si>
  <si>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</si>
  <si>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</si>
  <si>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</si>
  <si>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</si>
  <si>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</si>
  <si>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</si>
  <si>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</si>
  <si>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</si>
  <si>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</si>
  <si>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</si>
  <si>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</si>
  <si>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</si>
  <si>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</si>
  <si>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</si>
  <si>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</si>
  <si>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</si>
  <si>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</si>
  <si>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</si>
  <si>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</si>
  <si>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</si>
  <si>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</si>
  <si>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</si>
  <si>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</si>
  <si>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</si>
  <si>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</si>
  <si>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</si>
  <si>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</si>
  <si>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</si>
  <si>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</si>
  <si>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</si>
  <si>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</si>
  <si>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</si>
  <si>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</si>
  <si>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</si>
  <si>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</si>
  <si>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</si>
  <si>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</si>
  <si>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</si>
  <si>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</si>
  <si>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</si>
  <si>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</si>
  <si>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</si>
  <si>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</si>
  <si>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</si>
  <si>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</si>
  <si>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</si>
  <si>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</si>
  <si>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</si>
  <si>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</si>
  <si>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(8월)</t>
    </r>
    <r>
      <rPr>
        <sz val="12"/>
        <rFont val="돋움"/>
        <family val="3"/>
      </rPr>
      <t xml:space="preserve">(외국인 제외) </t>
    </r>
  </si>
  <si>
    <r>
      <t>(2017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8. 31.현재,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</si>
</sst>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5" applyNumberFormat="1" applyFont="1" applyFill="1" applyBorder="1" applyAlignment="1">
      <alignment horizontal="center" vertical="center"/>
      <protection/>
    </xf>
    <xf numFmtId="41" fontId="19" fillId="0" borderId="25" xfId="65" applyNumberFormat="1" applyFont="1" applyFill="1" applyBorder="1" applyAlignment="1">
      <alignment horizontal="center" vertical="center"/>
      <protection/>
    </xf>
    <xf numFmtId="41" fontId="15" fillId="0" borderId="25" xfId="65" applyNumberFormat="1" applyFont="1" applyFill="1" applyBorder="1" applyAlignment="1">
      <alignment horizontal="center" vertical="center"/>
      <protection/>
    </xf>
    <xf numFmtId="41" fontId="19" fillId="0" borderId="22" xfId="65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41" fontId="20" fillId="35" borderId="26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7" xfId="0" applyNumberFormat="1" applyFont="1" applyFill="1" applyBorder="1" applyAlignment="1">
      <alignment horizontal="center" vertical="center" shrinkToFit="1"/>
    </xf>
    <xf numFmtId="178" fontId="7" fillId="34" borderId="28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41" fontId="15" fillId="0" borderId="22" xfId="65" applyNumberFormat="1" applyFont="1" applyFill="1" applyBorder="1" applyAlignment="1">
      <alignment horizontal="center" vertical="center"/>
      <protection/>
    </xf>
    <xf numFmtId="41" fontId="15" fillId="0" borderId="29" xfId="65" applyNumberFormat="1" applyFont="1" applyFill="1" applyBorder="1" applyAlignment="1">
      <alignment horizontal="center" vertical="center"/>
      <protection/>
    </xf>
    <xf numFmtId="41" fontId="19" fillId="0" borderId="29" xfId="65" applyNumberFormat="1" applyFont="1" applyFill="1" applyBorder="1" applyAlignment="1">
      <alignment horizontal="center" vertical="center"/>
      <protection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30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2" xfId="64" applyNumberFormat="1" applyFont="1" applyFill="1" applyBorder="1" applyAlignment="1">
      <alignment horizontal="center" vertical="center"/>
      <protection/>
    </xf>
    <xf numFmtId="178" fontId="7" fillId="0" borderId="31" xfId="64" applyNumberFormat="1" applyFont="1" applyFill="1" applyBorder="1" applyAlignment="1">
      <alignment horizontal="center" vertical="center"/>
      <protection/>
    </xf>
    <xf numFmtId="178" fontId="7" fillId="0" borderId="21" xfId="64" applyNumberFormat="1" applyFont="1" applyBorder="1" applyAlignment="1">
      <alignment horizontal="center" vertical="center"/>
      <protection/>
    </xf>
    <xf numFmtId="178" fontId="7" fillId="0" borderId="32" xfId="64" applyNumberFormat="1" applyFont="1" applyFill="1" applyBorder="1" applyAlignment="1">
      <alignment horizontal="center" vertical="center"/>
      <protection/>
    </xf>
    <xf numFmtId="41" fontId="20" fillId="4" borderId="33" xfId="49" applyFont="1" applyFill="1" applyBorder="1" applyAlignment="1">
      <alignment horizontal="right" vertical="center"/>
    </xf>
    <xf numFmtId="41" fontId="23" fillId="4" borderId="33" xfId="49" applyFont="1" applyFill="1" applyBorder="1" applyAlignment="1">
      <alignment horizontal="right" vertical="center"/>
    </xf>
    <xf numFmtId="41" fontId="23" fillId="4" borderId="34" xfId="49" applyFont="1" applyFill="1" applyBorder="1" applyAlignment="1">
      <alignment horizontal="right" vertical="center"/>
    </xf>
    <xf numFmtId="41" fontId="20" fillId="4" borderId="35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26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/>
    </xf>
    <xf numFmtId="179" fontId="19" fillId="38" borderId="36" xfId="0" applyNumberFormat="1" applyFont="1" applyFill="1" applyBorder="1" applyAlignment="1">
      <alignment vertical="center"/>
    </xf>
    <xf numFmtId="179" fontId="59" fillId="38" borderId="10" xfId="0" applyNumberFormat="1" applyFont="1" applyFill="1" applyBorder="1" applyAlignment="1">
      <alignment vertical="center"/>
    </xf>
    <xf numFmtId="179" fontId="19" fillId="38" borderId="10" xfId="0" applyNumberFormat="1" applyFont="1" applyFill="1" applyBorder="1" applyAlignment="1">
      <alignment vertical="center"/>
    </xf>
    <xf numFmtId="179" fontId="19" fillId="38" borderId="22" xfId="0" applyNumberFormat="1" applyFont="1" applyFill="1" applyBorder="1" applyAlignment="1">
      <alignment vertical="center"/>
    </xf>
    <xf numFmtId="179" fontId="59" fillId="38" borderId="22" xfId="0" applyNumberFormat="1" applyFont="1" applyFill="1" applyBorder="1" applyAlignment="1">
      <alignment vertical="center"/>
    </xf>
    <xf numFmtId="0" fontId="18" fillId="35" borderId="36" xfId="65" applyFont="1" applyFill="1" applyBorder="1" applyAlignment="1">
      <alignment horizontal="center" vertical="center" wrapText="1"/>
      <protection/>
    </xf>
    <xf numFmtId="0" fontId="18" fillId="35" borderId="36" xfId="65" applyFont="1" applyFill="1" applyBorder="1" applyAlignment="1">
      <alignment horizontal="center" vertical="center"/>
      <protection/>
    </xf>
    <xf numFmtId="0" fontId="18" fillId="35" borderId="34" xfId="65" applyFont="1" applyFill="1" applyBorder="1" applyAlignment="1">
      <alignment horizontal="center" vertical="center"/>
      <protection/>
    </xf>
    <xf numFmtId="0" fontId="18" fillId="35" borderId="37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7" fillId="33" borderId="3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30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9" xfId="48" applyNumberFormat="1" applyFont="1" applyBorder="1" applyAlignment="1">
      <alignment horizontal="center" vertical="center"/>
    </xf>
    <xf numFmtId="178" fontId="7" fillId="0" borderId="43" xfId="50" applyNumberFormat="1" applyFont="1" applyFill="1" applyBorder="1" applyAlignment="1" quotePrefix="1">
      <alignment horizontal="center" vertical="center"/>
    </xf>
    <xf numFmtId="178" fontId="7" fillId="0" borderId="44" xfId="50" applyNumberFormat="1" applyFont="1" applyFill="1" applyBorder="1" applyAlignment="1" quotePrefix="1">
      <alignment horizontal="center" vertical="center"/>
    </xf>
    <xf numFmtId="178" fontId="7" fillId="0" borderId="43" xfId="50" applyNumberFormat="1" applyFont="1" applyFill="1" applyBorder="1" applyAlignment="1">
      <alignment horizontal="center" vertical="center"/>
    </xf>
    <xf numFmtId="178" fontId="7" fillId="0" borderId="44" xfId="50" applyNumberFormat="1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43" xfId="50" applyNumberFormat="1" applyFont="1" applyBorder="1" applyAlignment="1" quotePrefix="1">
      <alignment horizontal="center" vertical="center"/>
    </xf>
    <xf numFmtId="178" fontId="7" fillId="0" borderId="44" xfId="50" applyNumberFormat="1" applyFont="1" applyBorder="1" applyAlignment="1" quotePrefix="1">
      <alignment horizontal="center" vertical="center"/>
    </xf>
    <xf numFmtId="178" fontId="7" fillId="0" borderId="43" xfId="48" applyNumberFormat="1" applyFont="1" applyBorder="1" applyAlignment="1">
      <alignment horizontal="center" vertical="center"/>
    </xf>
    <xf numFmtId="178" fontId="7" fillId="0" borderId="44" xfId="48" applyNumberFormat="1" applyFont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R11" sqref="R11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90" t="s">
        <v>47</v>
      </c>
      <c r="B6" s="88" t="s">
        <v>48</v>
      </c>
      <c r="C6" s="88"/>
      <c r="D6" s="88"/>
      <c r="E6" s="87" t="s">
        <v>49</v>
      </c>
      <c r="F6" s="87"/>
      <c r="G6" s="87"/>
      <c r="H6" s="87"/>
      <c r="I6" s="87" t="s">
        <v>50</v>
      </c>
      <c r="J6" s="88"/>
      <c r="K6" s="89"/>
    </row>
    <row r="7" spans="1:11" s="22" customFormat="1" ht="24" customHeight="1">
      <c r="A7" s="91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4">
        <f>SUM(C8:D8)</f>
        <v>40512</v>
      </c>
      <c r="C8" s="44">
        <f aca="true" t="shared" si="0" ref="C8:H8">SUM(C9:C19)</f>
        <v>19406</v>
      </c>
      <c r="D8" s="44">
        <f t="shared" si="0"/>
        <v>21106</v>
      </c>
      <c r="E8" s="50">
        <f t="shared" si="0"/>
        <v>40107</v>
      </c>
      <c r="F8" s="50">
        <f t="shared" si="0"/>
        <v>19216</v>
      </c>
      <c r="G8" s="50">
        <f t="shared" si="0"/>
        <v>20891</v>
      </c>
      <c r="H8" s="50">
        <f t="shared" si="0"/>
        <v>19758</v>
      </c>
      <c r="I8" s="48">
        <v>405</v>
      </c>
      <c r="J8" s="48">
        <v>190</v>
      </c>
      <c r="K8" s="49">
        <v>215</v>
      </c>
      <c r="L8" s="23"/>
    </row>
    <row r="9" spans="1:12" ht="30.75" customHeight="1">
      <c r="A9" s="28" t="s">
        <v>55</v>
      </c>
      <c r="B9" s="58">
        <f>SUM(E9,I9)</f>
        <v>18808</v>
      </c>
      <c r="C9" s="57">
        <f>SUM(F9,J9)</f>
        <v>9107</v>
      </c>
      <c r="D9" s="57">
        <f>SUM(G9,K9)</f>
        <v>9701</v>
      </c>
      <c r="E9" s="82">
        <v>18645</v>
      </c>
      <c r="F9" s="83">
        <v>9038</v>
      </c>
      <c r="G9" s="83">
        <v>9607</v>
      </c>
      <c r="H9" s="83">
        <v>8063</v>
      </c>
      <c r="I9" s="67">
        <v>163</v>
      </c>
      <c r="J9" s="68">
        <v>69</v>
      </c>
      <c r="K9" s="69">
        <v>94</v>
      </c>
      <c r="L9" s="23"/>
    </row>
    <row r="10" spans="1:12" ht="30.75" customHeight="1">
      <c r="A10" s="29" t="s">
        <v>56</v>
      </c>
      <c r="B10" s="45">
        <f aca="true" t="shared" si="1" ref="B10:D19">SUM(E10,I10)</f>
        <v>2297</v>
      </c>
      <c r="C10" s="46">
        <f t="shared" si="1"/>
        <v>1072</v>
      </c>
      <c r="D10" s="46">
        <f t="shared" si="1"/>
        <v>1225</v>
      </c>
      <c r="E10" s="84">
        <v>2283</v>
      </c>
      <c r="F10" s="83">
        <v>1067</v>
      </c>
      <c r="G10" s="83">
        <v>1216</v>
      </c>
      <c r="H10" s="83">
        <v>1286</v>
      </c>
      <c r="I10" s="70">
        <v>14</v>
      </c>
      <c r="J10" s="71">
        <v>5</v>
      </c>
      <c r="K10" s="72">
        <v>9</v>
      </c>
      <c r="L10" s="23"/>
    </row>
    <row r="11" spans="1:12" ht="30.75" customHeight="1">
      <c r="A11" s="29" t="s">
        <v>57</v>
      </c>
      <c r="B11" s="45">
        <f t="shared" si="1"/>
        <v>1634</v>
      </c>
      <c r="C11" s="46">
        <f t="shared" si="1"/>
        <v>791</v>
      </c>
      <c r="D11" s="46">
        <f t="shared" si="1"/>
        <v>843</v>
      </c>
      <c r="E11" s="84">
        <v>1613</v>
      </c>
      <c r="F11" s="83">
        <v>785</v>
      </c>
      <c r="G11" s="83">
        <v>828</v>
      </c>
      <c r="H11" s="83">
        <v>928</v>
      </c>
      <c r="I11" s="70">
        <v>21</v>
      </c>
      <c r="J11" s="71">
        <v>6</v>
      </c>
      <c r="K11" s="72">
        <v>15</v>
      </c>
      <c r="L11" s="23"/>
    </row>
    <row r="12" spans="1:12" ht="30.75" customHeight="1">
      <c r="A12" s="29" t="s">
        <v>58</v>
      </c>
      <c r="B12" s="45">
        <f t="shared" si="1"/>
        <v>1802</v>
      </c>
      <c r="C12" s="46">
        <f t="shared" si="1"/>
        <v>838</v>
      </c>
      <c r="D12" s="46">
        <f t="shared" si="1"/>
        <v>964</v>
      </c>
      <c r="E12" s="84">
        <v>1771</v>
      </c>
      <c r="F12" s="83">
        <v>818</v>
      </c>
      <c r="G12" s="83">
        <v>953</v>
      </c>
      <c r="H12" s="83">
        <v>1022</v>
      </c>
      <c r="I12" s="70">
        <v>31</v>
      </c>
      <c r="J12" s="71">
        <v>20</v>
      </c>
      <c r="K12" s="72">
        <v>11</v>
      </c>
      <c r="L12" s="23"/>
    </row>
    <row r="13" spans="1:12" ht="30.75" customHeight="1">
      <c r="A13" s="29" t="s">
        <v>59</v>
      </c>
      <c r="B13" s="45">
        <f t="shared" si="1"/>
        <v>2543</v>
      </c>
      <c r="C13" s="46">
        <f t="shared" si="1"/>
        <v>1245</v>
      </c>
      <c r="D13" s="46">
        <f t="shared" si="1"/>
        <v>1298</v>
      </c>
      <c r="E13" s="84">
        <v>2490</v>
      </c>
      <c r="F13" s="83">
        <v>1208</v>
      </c>
      <c r="G13" s="83">
        <v>1282</v>
      </c>
      <c r="H13" s="83">
        <v>1325</v>
      </c>
      <c r="I13" s="70">
        <v>53</v>
      </c>
      <c r="J13" s="71">
        <v>37</v>
      </c>
      <c r="K13" s="72">
        <v>16</v>
      </c>
      <c r="L13" s="23"/>
    </row>
    <row r="14" spans="1:12" ht="30.75" customHeight="1">
      <c r="A14" s="29" t="s">
        <v>60</v>
      </c>
      <c r="B14" s="45">
        <f t="shared" si="1"/>
        <v>2175</v>
      </c>
      <c r="C14" s="46">
        <f t="shared" si="1"/>
        <v>1025</v>
      </c>
      <c r="D14" s="46">
        <f t="shared" si="1"/>
        <v>1150</v>
      </c>
      <c r="E14" s="84">
        <v>2155</v>
      </c>
      <c r="F14" s="83">
        <v>1017</v>
      </c>
      <c r="G14" s="83">
        <v>1138</v>
      </c>
      <c r="H14" s="83">
        <v>1126</v>
      </c>
      <c r="I14" s="70">
        <v>20</v>
      </c>
      <c r="J14" s="71">
        <v>8</v>
      </c>
      <c r="K14" s="72">
        <v>12</v>
      </c>
      <c r="L14" s="23"/>
    </row>
    <row r="15" spans="1:12" ht="30.75" customHeight="1">
      <c r="A15" s="29" t="s">
        <v>61</v>
      </c>
      <c r="B15" s="45">
        <f t="shared" si="1"/>
        <v>4842</v>
      </c>
      <c r="C15" s="46">
        <f t="shared" si="1"/>
        <v>2264</v>
      </c>
      <c r="D15" s="46">
        <f t="shared" si="1"/>
        <v>2578</v>
      </c>
      <c r="E15" s="84">
        <v>4787</v>
      </c>
      <c r="F15" s="83">
        <v>2236</v>
      </c>
      <c r="G15" s="83">
        <v>2551</v>
      </c>
      <c r="H15" s="83">
        <v>2565</v>
      </c>
      <c r="I15" s="70">
        <v>55</v>
      </c>
      <c r="J15" s="71">
        <v>28</v>
      </c>
      <c r="K15" s="72">
        <v>27</v>
      </c>
      <c r="L15" s="23"/>
    </row>
    <row r="16" spans="1:12" ht="30.75" customHeight="1">
      <c r="A16" s="29" t="s">
        <v>62</v>
      </c>
      <c r="B16" s="45">
        <f t="shared" si="1"/>
        <v>1444</v>
      </c>
      <c r="C16" s="46">
        <f t="shared" si="1"/>
        <v>695</v>
      </c>
      <c r="D16" s="46">
        <f t="shared" si="1"/>
        <v>749</v>
      </c>
      <c r="E16" s="84">
        <v>1432</v>
      </c>
      <c r="F16" s="83">
        <v>689</v>
      </c>
      <c r="G16" s="83">
        <v>743</v>
      </c>
      <c r="H16" s="83">
        <v>797</v>
      </c>
      <c r="I16" s="70">
        <v>12</v>
      </c>
      <c r="J16" s="71">
        <v>6</v>
      </c>
      <c r="K16" s="72">
        <v>6</v>
      </c>
      <c r="L16" s="23"/>
    </row>
    <row r="17" spans="1:12" ht="30.75" customHeight="1">
      <c r="A17" s="29" t="s">
        <v>63</v>
      </c>
      <c r="B17" s="45">
        <f t="shared" si="1"/>
        <v>1885</v>
      </c>
      <c r="C17" s="46">
        <f t="shared" si="1"/>
        <v>885</v>
      </c>
      <c r="D17" s="46">
        <f t="shared" si="1"/>
        <v>1000</v>
      </c>
      <c r="E17" s="84">
        <v>1869</v>
      </c>
      <c r="F17" s="83">
        <v>878</v>
      </c>
      <c r="G17" s="83">
        <v>991</v>
      </c>
      <c r="H17" s="83">
        <v>1019</v>
      </c>
      <c r="I17" s="70">
        <v>16</v>
      </c>
      <c r="J17" s="71">
        <v>7</v>
      </c>
      <c r="K17" s="72">
        <v>9</v>
      </c>
      <c r="L17" s="23"/>
    </row>
    <row r="18" spans="1:12" ht="30.75" customHeight="1">
      <c r="A18" s="29" t="s">
        <v>64</v>
      </c>
      <c r="B18" s="45">
        <f t="shared" si="1"/>
        <v>1640</v>
      </c>
      <c r="C18" s="46">
        <f t="shared" si="1"/>
        <v>791</v>
      </c>
      <c r="D18" s="46">
        <f t="shared" si="1"/>
        <v>849</v>
      </c>
      <c r="E18" s="84">
        <v>1627</v>
      </c>
      <c r="F18" s="83">
        <v>790</v>
      </c>
      <c r="G18" s="83">
        <v>837</v>
      </c>
      <c r="H18" s="83">
        <v>882</v>
      </c>
      <c r="I18" s="70">
        <v>13</v>
      </c>
      <c r="J18" s="71">
        <v>1</v>
      </c>
      <c r="K18" s="72">
        <v>12</v>
      </c>
      <c r="L18" s="23"/>
    </row>
    <row r="19" spans="1:12" ht="30.75" customHeight="1" thickBot="1">
      <c r="A19" s="30" t="s">
        <v>65</v>
      </c>
      <c r="B19" s="47">
        <f t="shared" si="1"/>
        <v>1442</v>
      </c>
      <c r="C19" s="56">
        <f t="shared" si="1"/>
        <v>693</v>
      </c>
      <c r="D19" s="56">
        <f t="shared" si="1"/>
        <v>749</v>
      </c>
      <c r="E19" s="85">
        <v>1435</v>
      </c>
      <c r="F19" s="86">
        <v>690</v>
      </c>
      <c r="G19" s="86">
        <v>745</v>
      </c>
      <c r="H19" s="86">
        <v>745</v>
      </c>
      <c r="I19" s="73">
        <v>7</v>
      </c>
      <c r="J19" s="74">
        <v>3</v>
      </c>
      <c r="K19" s="75">
        <v>4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0">
      <selection activeCell="O27" sqref="O27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" thickBo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9.5" customHeight="1">
      <c r="A4" s="122" t="s">
        <v>44</v>
      </c>
      <c r="B4" s="124" t="s">
        <v>12</v>
      </c>
      <c r="C4" s="125"/>
      <c r="D4" s="124" t="s">
        <v>14</v>
      </c>
      <c r="E4" s="132"/>
      <c r="F4" s="132"/>
      <c r="G4" s="132"/>
      <c r="H4" s="132"/>
      <c r="I4" s="125"/>
      <c r="J4" s="124" t="s">
        <v>15</v>
      </c>
      <c r="K4" s="133"/>
    </row>
    <row r="5" spans="1:11" ht="19.5" customHeight="1">
      <c r="A5" s="123"/>
      <c r="B5" s="126"/>
      <c r="C5" s="127"/>
      <c r="D5" s="131" t="s">
        <v>13</v>
      </c>
      <c r="E5" s="131"/>
      <c r="F5" s="128" t="s">
        <v>16</v>
      </c>
      <c r="G5" s="129"/>
      <c r="H5" s="128" t="s">
        <v>17</v>
      </c>
      <c r="I5" s="129"/>
      <c r="J5" s="126"/>
      <c r="K5" s="134"/>
    </row>
    <row r="6" spans="1:11" s="1" customFormat="1" ht="21.75" customHeight="1">
      <c r="A6" s="31" t="s">
        <v>67</v>
      </c>
      <c r="B6" s="116">
        <f>B8-B7</f>
        <v>33</v>
      </c>
      <c r="C6" s="117"/>
      <c r="D6" s="116">
        <f>D8-D7</f>
        <v>34</v>
      </c>
      <c r="E6" s="117"/>
      <c r="F6" s="116">
        <f>F8-F7</f>
        <v>18</v>
      </c>
      <c r="G6" s="117"/>
      <c r="H6" s="116">
        <f>H8-H7</f>
        <v>16</v>
      </c>
      <c r="I6" s="117"/>
      <c r="J6" s="137"/>
      <c r="K6" s="138"/>
    </row>
    <row r="7" spans="1:11" ht="21.75" customHeight="1" thickBot="1">
      <c r="A7" s="32" t="s">
        <v>18</v>
      </c>
      <c r="B7" s="139">
        <v>19725</v>
      </c>
      <c r="C7" s="140"/>
      <c r="D7" s="141">
        <v>40073</v>
      </c>
      <c r="E7" s="142"/>
      <c r="F7" s="120">
        <v>19198</v>
      </c>
      <c r="G7" s="121"/>
      <c r="H7" s="118">
        <v>20875</v>
      </c>
      <c r="I7" s="119"/>
      <c r="J7" s="135"/>
      <c r="K7" s="136"/>
    </row>
    <row r="8" spans="1:11" ht="21.75" customHeight="1" thickBot="1">
      <c r="A8" s="33" t="s">
        <v>19</v>
      </c>
      <c r="B8" s="139">
        <v>19758</v>
      </c>
      <c r="C8" s="140"/>
      <c r="D8" s="141">
        <v>40107</v>
      </c>
      <c r="E8" s="142"/>
      <c r="F8" s="120">
        <v>19216</v>
      </c>
      <c r="G8" s="121"/>
      <c r="H8" s="118">
        <v>20891</v>
      </c>
      <c r="I8" s="119"/>
      <c r="J8" s="114"/>
      <c r="K8" s="115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5" t="s">
        <v>70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3" ht="21.75" customHeight="1" thickBot="1">
      <c r="A12" s="103" t="s">
        <v>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M12" s="2" t="s">
        <v>66</v>
      </c>
    </row>
    <row r="13" spans="1:11" ht="21.75" customHeight="1">
      <c r="A13" s="108" t="s">
        <v>11</v>
      </c>
      <c r="B13" s="111" t="s">
        <v>20</v>
      </c>
      <c r="C13" s="111" t="s">
        <v>21</v>
      </c>
      <c r="D13" s="111"/>
      <c r="E13" s="111"/>
      <c r="F13" s="111"/>
      <c r="G13" s="111"/>
      <c r="H13" s="92" t="s">
        <v>22</v>
      </c>
      <c r="I13" s="92" t="s">
        <v>23</v>
      </c>
      <c r="J13" s="111" t="s">
        <v>24</v>
      </c>
      <c r="K13" s="112" t="s">
        <v>2</v>
      </c>
    </row>
    <row r="14" spans="1:11" ht="21.75" customHeight="1">
      <c r="A14" s="109"/>
      <c r="B14" s="93"/>
      <c r="C14" s="106" t="s">
        <v>25</v>
      </c>
      <c r="D14" s="104" t="s">
        <v>3</v>
      </c>
      <c r="E14" s="105"/>
      <c r="F14" s="93" t="s">
        <v>4</v>
      </c>
      <c r="G14" s="93"/>
      <c r="H14" s="93"/>
      <c r="I14" s="93"/>
      <c r="J14" s="93"/>
      <c r="K14" s="113"/>
    </row>
    <row r="15" spans="1:11" ht="21.75" customHeight="1">
      <c r="A15" s="110"/>
      <c r="B15" s="93"/>
      <c r="C15" s="107"/>
      <c r="D15" s="6" t="s">
        <v>0</v>
      </c>
      <c r="E15" s="6" t="s">
        <v>1</v>
      </c>
      <c r="F15" s="6" t="s">
        <v>5</v>
      </c>
      <c r="G15" s="6" t="s">
        <v>6</v>
      </c>
      <c r="H15" s="93"/>
      <c r="I15" s="93"/>
      <c r="J15" s="93"/>
      <c r="K15" s="113"/>
    </row>
    <row r="16" spans="1:11" s="1" customFormat="1" ht="21.75" customHeight="1">
      <c r="A16" s="34" t="s">
        <v>43</v>
      </c>
      <c r="B16" s="76">
        <f>B17-B18</f>
        <v>34</v>
      </c>
      <c r="C16" s="76">
        <f>C17-C18</f>
        <v>68</v>
      </c>
      <c r="D16" s="76">
        <f aca="true" t="shared" si="0" ref="D16:K16">D17-D18</f>
        <v>35</v>
      </c>
      <c r="E16" s="76">
        <f t="shared" si="0"/>
        <v>33</v>
      </c>
      <c r="F16" s="76">
        <f t="shared" si="0"/>
        <v>42</v>
      </c>
      <c r="G16" s="76">
        <f t="shared" si="0"/>
        <v>26</v>
      </c>
      <c r="H16" s="76">
        <f t="shared" si="0"/>
        <v>-38</v>
      </c>
      <c r="I16" s="76">
        <f t="shared" si="0"/>
        <v>5</v>
      </c>
      <c r="J16" s="76">
        <f t="shared" si="0"/>
        <v>0</v>
      </c>
      <c r="K16" s="77">
        <f t="shared" si="0"/>
        <v>-1</v>
      </c>
    </row>
    <row r="17" spans="1:12" ht="21.75" customHeight="1">
      <c r="A17" s="35" t="s">
        <v>26</v>
      </c>
      <c r="B17" s="78">
        <f>SUM(C17,H17,I17,J17,K17)</f>
        <v>347</v>
      </c>
      <c r="C17" s="78">
        <v>329</v>
      </c>
      <c r="D17" s="78">
        <v>166</v>
      </c>
      <c r="E17" s="78">
        <v>163</v>
      </c>
      <c r="F17" s="78">
        <v>166</v>
      </c>
      <c r="G17" s="78">
        <v>163</v>
      </c>
      <c r="H17" s="78">
        <v>13</v>
      </c>
      <c r="I17" s="78">
        <v>5</v>
      </c>
      <c r="J17" s="78">
        <v>0</v>
      </c>
      <c r="K17" s="79">
        <v>0</v>
      </c>
      <c r="L17" s="53"/>
    </row>
    <row r="18" spans="1:11" ht="21.75" customHeight="1" thickBot="1">
      <c r="A18" s="36" t="s">
        <v>27</v>
      </c>
      <c r="B18" s="80">
        <f>SUM(C18,H18,I18,J18,K18)</f>
        <v>313</v>
      </c>
      <c r="C18" s="80">
        <v>261</v>
      </c>
      <c r="D18" s="80">
        <v>131</v>
      </c>
      <c r="E18" s="80">
        <v>130</v>
      </c>
      <c r="F18" s="80">
        <v>124</v>
      </c>
      <c r="G18" s="80">
        <v>137</v>
      </c>
      <c r="H18" s="80">
        <v>51</v>
      </c>
      <c r="I18" s="80">
        <v>0</v>
      </c>
      <c r="J18" s="80">
        <v>0</v>
      </c>
      <c r="K18" s="81">
        <v>1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5" t="s">
        <v>69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17.25" customHeight="1" thickBot="1">
      <c r="A22" s="5"/>
      <c r="B22" s="5"/>
      <c r="C22" s="5"/>
      <c r="D22" s="5"/>
      <c r="E22" s="5"/>
      <c r="F22" s="5"/>
      <c r="G22" s="94" t="s">
        <v>71</v>
      </c>
      <c r="H22" s="94"/>
      <c r="I22" s="94"/>
      <c r="J22" s="94"/>
      <c r="K22" s="94"/>
    </row>
    <row r="23" spans="1:11" ht="30" customHeight="1">
      <c r="A23" s="96" t="s">
        <v>28</v>
      </c>
      <c r="B23" s="98" t="s">
        <v>29</v>
      </c>
      <c r="C23" s="98" t="s">
        <v>30</v>
      </c>
      <c r="D23" s="98"/>
      <c r="E23" s="98"/>
      <c r="F23" s="98"/>
      <c r="G23" s="98"/>
      <c r="H23" s="98"/>
      <c r="I23" s="98"/>
      <c r="J23" s="98"/>
      <c r="K23" s="100"/>
    </row>
    <row r="24" spans="1:11" ht="30" customHeight="1" thickBot="1">
      <c r="A24" s="97"/>
      <c r="B24" s="99"/>
      <c r="C24" s="101" t="s">
        <v>31</v>
      </c>
      <c r="D24" s="102"/>
      <c r="E24" s="102"/>
      <c r="F24" s="102"/>
      <c r="G24" s="102"/>
      <c r="H24" s="102"/>
      <c r="I24" s="102"/>
      <c r="J24" s="102"/>
      <c r="K24" s="37" t="s">
        <v>32</v>
      </c>
    </row>
    <row r="25" spans="1:19" ht="30" customHeight="1" thickTop="1">
      <c r="A25" s="97"/>
      <c r="B25" s="99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8" t="s">
        <v>39</v>
      </c>
      <c r="S25" s="54"/>
    </row>
    <row r="26" spans="1:14" ht="30" customHeight="1">
      <c r="A26" s="39" t="s">
        <v>40</v>
      </c>
      <c r="B26" s="9">
        <f>SUM(B27:B28)</f>
        <v>40107</v>
      </c>
      <c r="C26" s="13">
        <v>5285</v>
      </c>
      <c r="D26" s="51">
        <f aca="true" t="shared" si="1" ref="D26:K26">SUM(D27:D28)</f>
        <v>22324</v>
      </c>
      <c r="E26" s="9">
        <v>409</v>
      </c>
      <c r="F26" s="9">
        <v>3217</v>
      </c>
      <c r="G26" s="9">
        <v>3155</v>
      </c>
      <c r="H26" s="9">
        <v>5212</v>
      </c>
      <c r="I26" s="9">
        <f t="shared" si="1"/>
        <v>6920</v>
      </c>
      <c r="J26" s="13">
        <f t="shared" si="1"/>
        <v>3411</v>
      </c>
      <c r="K26" s="52">
        <f t="shared" si="1"/>
        <v>12498</v>
      </c>
      <c r="N26" s="24"/>
    </row>
    <row r="27" spans="1:14" ht="30" customHeight="1">
      <c r="A27" s="40" t="s">
        <v>41</v>
      </c>
      <c r="B27" s="8">
        <f>SUM(C27,D27,K27)</f>
        <v>19216</v>
      </c>
      <c r="C27" s="59">
        <v>2728</v>
      </c>
      <c r="D27" s="14">
        <f>SUM(E27:J27)</f>
        <v>11799</v>
      </c>
      <c r="E27" s="61">
        <v>234</v>
      </c>
      <c r="F27" s="61">
        <v>1762</v>
      </c>
      <c r="G27" s="61">
        <v>1655</v>
      </c>
      <c r="H27" s="61">
        <v>2866</v>
      </c>
      <c r="I27" s="61">
        <v>3602</v>
      </c>
      <c r="J27" s="62">
        <v>1680</v>
      </c>
      <c r="K27" s="65">
        <v>4689</v>
      </c>
      <c r="L27" s="55"/>
      <c r="N27" s="24"/>
    </row>
    <row r="28" spans="1:14" ht="30" customHeight="1" thickBot="1">
      <c r="A28" s="41" t="s">
        <v>42</v>
      </c>
      <c r="B28" s="42">
        <f>SUM(C28,D28,K28)</f>
        <v>20891</v>
      </c>
      <c r="C28" s="60">
        <v>2557</v>
      </c>
      <c r="D28" s="43">
        <f>SUM(E28:J28)</f>
        <v>10525</v>
      </c>
      <c r="E28" s="63">
        <v>175</v>
      </c>
      <c r="F28" s="63">
        <v>1455</v>
      </c>
      <c r="G28" s="63">
        <v>1500</v>
      </c>
      <c r="H28" s="63">
        <v>2346</v>
      </c>
      <c r="I28" s="63">
        <v>3318</v>
      </c>
      <c r="J28" s="64">
        <v>1731</v>
      </c>
      <c r="K28" s="66">
        <v>7809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samsung</cp:lastModifiedBy>
  <cp:lastPrinted>2017-09-11T10:44:15Z</cp:lastPrinted>
  <dcterms:created xsi:type="dcterms:W3CDTF">2001-04-10T00:32:56Z</dcterms:created>
  <dcterms:modified xsi:type="dcterms:W3CDTF">2017-09-11T11:32:53Z</dcterms:modified>
  <cp:category/>
  <cp:version/>
  <cp:contentType/>
  <cp:contentStatus/>
</cp:coreProperties>
</file>