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910" windowHeight="10620" activeTab="1"/>
  </bookViews>
  <sheets>
    <sheet name="인구이동" sheetId="1" r:id="rId1"/>
    <sheet name="월별인구현황(외국인포함) " sheetId="2" r:id="rId2"/>
  </sheets>
  <definedNames>
    <definedName name="_xlnm.Print_Area" localSheetId="0">'인구이동'!$A$1:$K$30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<sst xmlns="http://schemas.openxmlformats.org/spreadsheetml/2006/main" count="80" uniqueCount="72">
  <si>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</si>
  <si>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</si>
  <si>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</si>
  <si>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</si>
  <si>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</si>
  <si>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</si>
  <si>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</si>
  <si>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</si>
  <si>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</si>
  <si>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</si>
  <si>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</si>
  <si>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</si>
  <si>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</si>
  <si>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</si>
  <si>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</si>
  <si>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</si>
  <si>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</si>
  <si>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</si>
  <si>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</si>
  <si>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</si>
  <si>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</si>
  <si>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</si>
  <si>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</si>
  <si>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</si>
  <si>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</si>
  <si>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</si>
  <si>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</si>
  <si>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</si>
  <si>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</si>
  <si>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</si>
  <si>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</si>
  <si>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</si>
  <si>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</si>
  <si>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</si>
  <si>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</si>
  <si>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</si>
  <si>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</si>
  <si>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</si>
  <si>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</si>
  <si>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</si>
  <si>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</si>
  <si>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</si>
  <si>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</si>
  <si>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</si>
  <si>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</si>
  <si>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</si>
  <si>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</si>
  <si>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</si>
  <si>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</si>
  <si>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</si>
  <si>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</si>
  <si>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</si>
  <si>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</si>
  <si>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</si>
  <si>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</si>
  <si>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</si>
  <si>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</si>
  <si>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</si>
  <si>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</si>
  <si>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</si>
  <si>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</si>
  <si>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</si>
  <si>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</si>
  <si>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</si>
  <si>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</si>
  <si>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</si>
  <si>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</si>
  <si>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</si>
  <si>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</si>
  <si>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</si>
  <si>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r>
      <t>주민등록에 의한 인구이동 (2월)</t>
    </r>
    <r>
      <rPr>
        <sz val="12"/>
        <rFont val="돋움"/>
        <family val="3"/>
      </rPr>
      <t xml:space="preserve">(외국인 제외) </t>
    </r>
  </si>
  <si>
    <r>
      <t>(2017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2. 28.현재, 단위:명)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</si>
</sst>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</numFmts>
  <fonts count="60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>
      <alignment vertical="center"/>
      <protection/>
    </xf>
    <xf numFmtId="0" fontId="9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65" applyFont="1" applyAlignment="1">
      <alignment vertical="center"/>
      <protection/>
    </xf>
    <xf numFmtId="0" fontId="10" fillId="0" borderId="0" xfId="65" applyFont="1" applyAlignment="1">
      <alignment/>
      <protection/>
    </xf>
    <xf numFmtId="0" fontId="17" fillId="0" borderId="0" xfId="65" applyFont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16" fillId="0" borderId="0" xfId="65" applyFont="1" applyBorder="1" applyAlignment="1">
      <alignment vertical="center"/>
      <protection/>
    </xf>
    <xf numFmtId="0" fontId="15" fillId="0" borderId="0" xfId="65" applyFont="1" applyAlignment="1">
      <alignment/>
      <protection/>
    </xf>
    <xf numFmtId="0" fontId="14" fillId="0" borderId="0" xfId="65" applyFont="1" applyBorder="1" applyAlignment="1">
      <alignment horizontal="right" vertical="center"/>
      <protection/>
    </xf>
    <xf numFmtId="0" fontId="10" fillId="0" borderId="0" xfId="65" applyFont="1" applyAlignment="1">
      <alignment horizontal="center"/>
      <protection/>
    </xf>
    <xf numFmtId="41" fontId="10" fillId="0" borderId="0" xfId="6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65" applyFont="1" applyFill="1" applyBorder="1" applyAlignment="1">
      <alignment horizontal="center" vertical="center"/>
      <protection/>
    </xf>
    <xf numFmtId="0" fontId="18" fillId="35" borderId="17" xfId="65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65" applyFont="1" applyFill="1" applyBorder="1" applyAlignment="1">
      <alignment horizontal="center" vertical="center"/>
      <protection/>
    </xf>
    <xf numFmtId="0" fontId="11" fillId="0" borderId="20" xfId="65" applyFont="1" applyFill="1" applyBorder="1" applyAlignment="1">
      <alignment horizontal="center" vertical="center"/>
      <protection/>
    </xf>
    <xf numFmtId="0" fontId="11" fillId="0" borderId="18" xfId="65" applyFont="1" applyFill="1" applyBorder="1" applyAlignment="1">
      <alignment horizontal="center" vertical="center"/>
      <protection/>
    </xf>
    <xf numFmtId="0" fontId="8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1" xfId="0" applyNumberFormat="1" applyFont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/>
    </xf>
    <xf numFmtId="41" fontId="20" fillId="35" borderId="25" xfId="65" applyNumberFormat="1" applyFont="1" applyFill="1" applyBorder="1" applyAlignment="1">
      <alignment horizontal="center" vertical="center"/>
      <protection/>
    </xf>
    <xf numFmtId="41" fontId="19" fillId="0" borderId="26" xfId="65" applyNumberFormat="1" applyFont="1" applyFill="1" applyBorder="1" applyAlignment="1">
      <alignment horizontal="center" vertical="center"/>
      <protection/>
    </xf>
    <xf numFmtId="41" fontId="15" fillId="0" borderId="26" xfId="65" applyNumberFormat="1" applyFont="1" applyFill="1" applyBorder="1" applyAlignment="1">
      <alignment horizontal="center" vertical="center"/>
      <protection/>
    </xf>
    <xf numFmtId="41" fontId="19" fillId="0" borderId="21" xfId="65" applyNumberFormat="1" applyFont="1" applyFill="1" applyBorder="1" applyAlignment="1">
      <alignment horizontal="center" vertical="center"/>
      <protection/>
    </xf>
    <xf numFmtId="41" fontId="20" fillId="35" borderId="21" xfId="49" applyFont="1" applyFill="1" applyBorder="1" applyAlignment="1">
      <alignment horizontal="right" vertical="center"/>
    </xf>
    <xf numFmtId="41" fontId="20" fillId="35" borderId="22" xfId="49" applyFont="1" applyFill="1" applyBorder="1" applyAlignment="1">
      <alignment horizontal="right" vertical="center"/>
    </xf>
    <xf numFmtId="179" fontId="19" fillId="35" borderId="21" xfId="0" applyNumberFormat="1" applyFont="1" applyFill="1" applyBorder="1" applyAlignment="1">
      <alignment vertical="center"/>
    </xf>
    <xf numFmtId="178" fontId="7" fillId="34" borderId="27" xfId="0" applyNumberFormat="1" applyFont="1" applyFill="1" applyBorder="1" applyAlignment="1">
      <alignment horizontal="center" vertical="center" shrinkToFit="1"/>
    </xf>
    <xf numFmtId="179" fontId="19" fillId="0" borderId="21" xfId="0" applyNumberFormat="1" applyFont="1" applyBorder="1" applyAlignment="1">
      <alignment vertical="center"/>
    </xf>
    <xf numFmtId="178" fontId="7" fillId="34" borderId="28" xfId="0" applyNumberFormat="1" applyFont="1" applyFill="1" applyBorder="1" applyAlignment="1">
      <alignment horizontal="center" vertical="center" shrinkToFit="1"/>
    </xf>
    <xf numFmtId="179" fontId="19" fillId="0" borderId="10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41" fontId="20" fillId="0" borderId="29" xfId="49" applyFont="1" applyFill="1" applyBorder="1" applyAlignment="1">
      <alignment horizontal="right" vertical="center"/>
    </xf>
    <xf numFmtId="41" fontId="20" fillId="0" borderId="21" xfId="49" applyFont="1" applyFill="1" applyBorder="1" applyAlignment="1">
      <alignment horizontal="right" vertical="center"/>
    </xf>
    <xf numFmtId="41" fontId="15" fillId="0" borderId="21" xfId="65" applyNumberFormat="1" applyFont="1" applyFill="1" applyBorder="1" applyAlignment="1">
      <alignment horizontal="center" vertical="center"/>
      <protection/>
    </xf>
    <xf numFmtId="41" fontId="15" fillId="0" borderId="30" xfId="65" applyNumberFormat="1" applyFont="1" applyFill="1" applyBorder="1" applyAlignment="1">
      <alignment horizontal="center" vertical="center"/>
      <protection/>
    </xf>
    <xf numFmtId="179" fontId="19" fillId="0" borderId="31" xfId="0" applyNumberFormat="1" applyFont="1" applyBorder="1" applyAlignment="1">
      <alignment vertical="center"/>
    </xf>
    <xf numFmtId="41" fontId="20" fillId="0" borderId="32" xfId="49" applyFont="1" applyFill="1" applyBorder="1" applyAlignment="1">
      <alignment horizontal="right" vertical="center"/>
    </xf>
    <xf numFmtId="41" fontId="19" fillId="0" borderId="30" xfId="65" applyNumberFormat="1" applyFont="1" applyFill="1" applyBorder="1" applyAlignment="1">
      <alignment horizontal="center" vertical="center"/>
      <protection/>
    </xf>
    <xf numFmtId="41" fontId="23" fillId="38" borderId="32" xfId="49" applyFont="1" applyFill="1" applyBorder="1" applyAlignment="1">
      <alignment horizontal="right" vertical="center"/>
    </xf>
    <xf numFmtId="41" fontId="23" fillId="38" borderId="33" xfId="49" applyFont="1" applyFill="1" applyBorder="1" applyAlignment="1">
      <alignment horizontal="right" vertical="center"/>
    </xf>
    <xf numFmtId="41" fontId="23" fillId="38" borderId="11" xfId="49" applyFont="1" applyFill="1" applyBorder="1" applyAlignment="1">
      <alignment horizontal="right" vertical="center"/>
    </xf>
    <xf numFmtId="41" fontId="23" fillId="38" borderId="17" xfId="49" applyFont="1" applyFill="1" applyBorder="1" applyAlignment="1">
      <alignment horizontal="right" vertical="center"/>
    </xf>
    <xf numFmtId="41" fontId="23" fillId="38" borderId="21" xfId="49" applyFont="1" applyFill="1" applyBorder="1" applyAlignment="1">
      <alignment horizontal="right" vertical="center"/>
    </xf>
    <xf numFmtId="41" fontId="23" fillId="38" borderId="22" xfId="49" applyFont="1" applyFill="1" applyBorder="1" applyAlignment="1">
      <alignment horizontal="right" vertical="center"/>
    </xf>
    <xf numFmtId="178" fontId="7" fillId="0" borderId="11" xfId="64" applyNumberFormat="1" applyFont="1" applyBorder="1" applyAlignment="1">
      <alignment horizontal="center" vertical="center"/>
      <protection/>
    </xf>
    <xf numFmtId="178" fontId="7" fillId="0" borderId="34" xfId="64" applyNumberFormat="1" applyFont="1" applyBorder="1" applyAlignment="1">
      <alignment horizontal="center" vertical="center"/>
      <protection/>
    </xf>
    <xf numFmtId="178" fontId="7" fillId="0" borderId="10" xfId="64" applyNumberFormat="1" applyFont="1" applyBorder="1" applyAlignment="1">
      <alignment horizontal="center" vertical="center"/>
      <protection/>
    </xf>
    <xf numFmtId="178" fontId="7" fillId="0" borderId="15" xfId="64" applyNumberFormat="1" applyFont="1" applyBorder="1" applyAlignment="1">
      <alignment horizontal="center" vertical="center"/>
      <protection/>
    </xf>
    <xf numFmtId="178" fontId="7" fillId="0" borderId="21" xfId="64" applyNumberFormat="1" applyFont="1" applyFill="1" applyBorder="1" applyAlignment="1">
      <alignment horizontal="center" vertical="center"/>
      <protection/>
    </xf>
    <xf numFmtId="178" fontId="7" fillId="0" borderId="35" xfId="64" applyNumberFormat="1" applyFont="1" applyFill="1" applyBorder="1" applyAlignment="1">
      <alignment horizontal="center" vertical="center"/>
      <protection/>
    </xf>
    <xf numFmtId="178" fontId="7" fillId="0" borderId="23" xfId="64" applyNumberFormat="1" applyFont="1" applyBorder="1" applyAlignment="1">
      <alignment horizontal="center" vertical="center"/>
      <protection/>
    </xf>
    <xf numFmtId="178" fontId="7" fillId="0" borderId="36" xfId="64" applyNumberFormat="1" applyFont="1" applyFill="1" applyBorder="1" applyAlignment="1">
      <alignment horizontal="center" vertical="center"/>
      <protection/>
    </xf>
    <xf numFmtId="179" fontId="59" fillId="0" borderId="10" xfId="0" applyNumberFormat="1" applyFont="1" applyBorder="1" applyAlignment="1">
      <alignment vertical="center"/>
    </xf>
    <xf numFmtId="179" fontId="59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23" xfId="48" applyNumberFormat="1" applyFont="1" applyBorder="1" applyAlignment="1" quotePrefix="1">
      <alignment horizontal="center" vertical="center"/>
    </xf>
    <xf numFmtId="177" fontId="24" fillId="0" borderId="11" xfId="48" applyNumberFormat="1" applyFont="1" applyBorder="1" applyAlignment="1">
      <alignment horizontal="center" vertical="center"/>
    </xf>
    <xf numFmtId="177" fontId="24" fillId="0" borderId="23" xfId="48" applyNumberFormat="1" applyFont="1" applyBorder="1" applyAlignment="1">
      <alignment horizontal="center" vertical="center"/>
    </xf>
    <xf numFmtId="178" fontId="7" fillId="0" borderId="37" xfId="50" applyNumberFormat="1" applyFont="1" applyBorder="1" applyAlignment="1" quotePrefix="1">
      <alignment horizontal="center" vertical="center"/>
    </xf>
    <xf numFmtId="178" fontId="7" fillId="0" borderId="38" xfId="50" applyNumberFormat="1" applyFont="1" applyBorder="1" applyAlignment="1" quotePrefix="1">
      <alignment horizontal="center" vertical="center"/>
    </xf>
    <xf numFmtId="178" fontId="7" fillId="0" borderId="37" xfId="48" applyNumberFormat="1" applyFont="1" applyBorder="1" applyAlignment="1">
      <alignment horizontal="center" vertical="center"/>
    </xf>
    <xf numFmtId="178" fontId="7" fillId="0" borderId="38" xfId="48" applyNumberFormat="1" applyFont="1" applyBorder="1" applyAlignment="1">
      <alignment horizontal="center" vertical="center"/>
    </xf>
    <xf numFmtId="178" fontId="7" fillId="0" borderId="11" xfId="50" applyNumberFormat="1" applyFont="1" applyBorder="1" applyAlignment="1" quotePrefix="1">
      <alignment horizontal="center" vertical="center"/>
    </xf>
    <xf numFmtId="178" fontId="7" fillId="0" borderId="39" xfId="50" applyNumberFormat="1" applyFont="1" applyBorder="1" applyAlignment="1" quotePrefix="1">
      <alignment horizontal="center" vertical="center"/>
    </xf>
    <xf numFmtId="178" fontId="7" fillId="0" borderId="11" xfId="48" applyNumberFormat="1" applyFont="1" applyBorder="1" applyAlignment="1">
      <alignment horizontal="center" vertical="center"/>
    </xf>
    <xf numFmtId="178" fontId="7" fillId="0" borderId="39" xfId="48" applyNumberFormat="1" applyFont="1" applyBorder="1" applyAlignment="1">
      <alignment horizontal="center" vertical="center"/>
    </xf>
    <xf numFmtId="178" fontId="7" fillId="0" borderId="37" xfId="50" applyNumberFormat="1" applyFont="1" applyFill="1" applyBorder="1" applyAlignment="1">
      <alignment horizontal="center" vertical="center"/>
    </xf>
    <xf numFmtId="178" fontId="7" fillId="0" borderId="38" xfId="50" applyNumberFormat="1" applyFont="1" applyFill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9" xfId="48" applyNumberFormat="1" applyFont="1" applyBorder="1" applyAlignment="1">
      <alignment horizontal="center" vertical="center"/>
    </xf>
    <xf numFmtId="178" fontId="7" fillId="0" borderId="37" xfId="50" applyNumberFormat="1" applyFont="1" applyFill="1" applyBorder="1" applyAlignment="1" quotePrefix="1">
      <alignment horizontal="center" vertical="center"/>
    </xf>
    <xf numFmtId="178" fontId="7" fillId="0" borderId="38" xfId="50" applyNumberFormat="1" applyFont="1" applyFill="1" applyBorder="1" applyAlignment="1" quotePrefix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176" fontId="7" fillId="0" borderId="34" xfId="48" applyNumberFormat="1" applyFont="1" applyBorder="1" applyAlignment="1">
      <alignment horizontal="center" vertical="center"/>
    </xf>
    <xf numFmtId="176" fontId="7" fillId="0" borderId="36" xfId="48" applyNumberFormat="1" applyFont="1" applyBorder="1" applyAlignment="1">
      <alignment horizontal="center" vertical="center"/>
    </xf>
    <xf numFmtId="178" fontId="7" fillId="0" borderId="11" xfId="50" applyNumberFormat="1" applyFont="1" applyFill="1" applyBorder="1" applyAlignment="1" quotePrefix="1">
      <alignment horizontal="center" vertical="center"/>
    </xf>
    <xf numFmtId="178" fontId="7" fillId="0" borderId="39" xfId="50" applyNumberFormat="1" applyFont="1" applyFill="1" applyBorder="1" applyAlignment="1" quotePrefix="1">
      <alignment horizontal="center" vertical="center"/>
    </xf>
    <xf numFmtId="178" fontId="7" fillId="0" borderId="11" xfId="50" applyNumberFormat="1" applyFont="1" applyFill="1" applyBorder="1" applyAlignment="1">
      <alignment horizontal="center" vertical="center"/>
    </xf>
    <xf numFmtId="178" fontId="7" fillId="0" borderId="39" xfId="5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4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46" xfId="0" applyFont="1" applyFill="1" applyBorder="1" applyAlignment="1">
      <alignment horizontal="center" vertical="center" shrinkToFit="1"/>
    </xf>
    <xf numFmtId="0" fontId="18" fillId="35" borderId="31" xfId="65" applyFont="1" applyFill="1" applyBorder="1" applyAlignment="1">
      <alignment horizontal="center" vertical="center" wrapText="1"/>
      <protection/>
    </xf>
    <xf numFmtId="0" fontId="18" fillId="35" borderId="31" xfId="65" applyFont="1" applyFill="1" applyBorder="1" applyAlignment="1">
      <alignment horizontal="center" vertical="center"/>
      <protection/>
    </xf>
    <xf numFmtId="0" fontId="18" fillId="35" borderId="33" xfId="65" applyFont="1" applyFill="1" applyBorder="1" applyAlignment="1">
      <alignment horizontal="center" vertical="center"/>
      <protection/>
    </xf>
    <xf numFmtId="0" fontId="18" fillId="35" borderId="49" xfId="65" applyFont="1" applyFill="1" applyBorder="1" applyAlignment="1">
      <alignment horizontal="center" vertical="center" wrapText="1"/>
      <protection/>
    </xf>
    <xf numFmtId="0" fontId="18" fillId="35" borderId="20" xfId="65" applyFont="1" applyFill="1" applyBorder="1" applyAlignment="1">
      <alignment horizontal="center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_9월말 주민등록인구 및 외국인 현황" xfId="65"/>
    <cellStyle name="표준 3" xfId="66"/>
    <cellStyle name="표준 5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2017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">
      <selection activeCell="I13" sqref="I13:I15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87" t="s">
        <v>8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5" thickBot="1">
      <c r="A3" s="114" t="s">
        <v>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9.5" customHeight="1">
      <c r="A4" s="106" t="s">
        <v>44</v>
      </c>
      <c r="B4" s="108" t="s">
        <v>12</v>
      </c>
      <c r="C4" s="109"/>
      <c r="D4" s="108" t="s">
        <v>14</v>
      </c>
      <c r="E4" s="116"/>
      <c r="F4" s="116"/>
      <c r="G4" s="116"/>
      <c r="H4" s="116"/>
      <c r="I4" s="109"/>
      <c r="J4" s="108" t="s">
        <v>15</v>
      </c>
      <c r="K4" s="117"/>
    </row>
    <row r="5" spans="1:11" ht="19.5" customHeight="1">
      <c r="A5" s="107"/>
      <c r="B5" s="110"/>
      <c r="C5" s="111"/>
      <c r="D5" s="115" t="s">
        <v>13</v>
      </c>
      <c r="E5" s="115"/>
      <c r="F5" s="112" t="s">
        <v>16</v>
      </c>
      <c r="G5" s="113"/>
      <c r="H5" s="112" t="s">
        <v>17</v>
      </c>
      <c r="I5" s="113"/>
      <c r="J5" s="110"/>
      <c r="K5" s="118"/>
    </row>
    <row r="6" spans="1:11" s="1" customFormat="1" ht="21.75" customHeight="1">
      <c r="A6" s="33" t="s">
        <v>67</v>
      </c>
      <c r="B6" s="102">
        <f>B8-B7</f>
        <v>-14</v>
      </c>
      <c r="C6" s="103"/>
      <c r="D6" s="102">
        <f>D8-D7</f>
        <v>-109</v>
      </c>
      <c r="E6" s="103"/>
      <c r="F6" s="102">
        <f>F8-F7</f>
        <v>-26</v>
      </c>
      <c r="G6" s="103"/>
      <c r="H6" s="102">
        <f>H8-H7</f>
        <v>-83</v>
      </c>
      <c r="I6" s="103"/>
      <c r="J6" s="90"/>
      <c r="K6" s="91"/>
    </row>
    <row r="7" spans="1:11" ht="21.75" customHeight="1">
      <c r="A7" s="34" t="s">
        <v>18</v>
      </c>
      <c r="B7" s="96">
        <v>19595</v>
      </c>
      <c r="C7" s="97"/>
      <c r="D7" s="98">
        <f>SUM(F7:I7)</f>
        <v>40142</v>
      </c>
      <c r="E7" s="99"/>
      <c r="F7" s="123">
        <v>19186</v>
      </c>
      <c r="G7" s="124"/>
      <c r="H7" s="121">
        <v>20956</v>
      </c>
      <c r="I7" s="122"/>
      <c r="J7" s="88"/>
      <c r="K7" s="89"/>
    </row>
    <row r="8" spans="1:11" ht="21.75" customHeight="1" thickBot="1">
      <c r="A8" s="35" t="s">
        <v>19</v>
      </c>
      <c r="B8" s="92">
        <v>19581</v>
      </c>
      <c r="C8" s="93"/>
      <c r="D8" s="94">
        <f>SUM(F8:I8)</f>
        <v>40033</v>
      </c>
      <c r="E8" s="95"/>
      <c r="F8" s="100">
        <v>19160</v>
      </c>
      <c r="G8" s="101"/>
      <c r="H8" s="104">
        <v>20873</v>
      </c>
      <c r="I8" s="105"/>
      <c r="J8" s="119"/>
      <c r="K8" s="120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87" t="s">
        <v>70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3" ht="21.75" customHeight="1" thickBot="1">
      <c r="A12" s="125" t="s">
        <v>9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M12" s="2" t="s">
        <v>66</v>
      </c>
    </row>
    <row r="13" spans="1:11" ht="21.75" customHeight="1">
      <c r="A13" s="132" t="s">
        <v>11</v>
      </c>
      <c r="B13" s="135" t="s">
        <v>20</v>
      </c>
      <c r="C13" s="135" t="s">
        <v>21</v>
      </c>
      <c r="D13" s="135"/>
      <c r="E13" s="135"/>
      <c r="F13" s="135"/>
      <c r="G13" s="135"/>
      <c r="H13" s="126" t="s">
        <v>22</v>
      </c>
      <c r="I13" s="126" t="s">
        <v>23</v>
      </c>
      <c r="J13" s="135" t="s">
        <v>24</v>
      </c>
      <c r="K13" s="136" t="s">
        <v>2</v>
      </c>
    </row>
    <row r="14" spans="1:11" ht="21.75" customHeight="1">
      <c r="A14" s="133"/>
      <c r="B14" s="127"/>
      <c r="C14" s="130" t="s">
        <v>25</v>
      </c>
      <c r="D14" s="128" t="s">
        <v>3</v>
      </c>
      <c r="E14" s="129"/>
      <c r="F14" s="127" t="s">
        <v>4</v>
      </c>
      <c r="G14" s="127"/>
      <c r="H14" s="127"/>
      <c r="I14" s="127"/>
      <c r="J14" s="127"/>
      <c r="K14" s="137"/>
    </row>
    <row r="15" spans="1:11" ht="21.75" customHeight="1">
      <c r="A15" s="134"/>
      <c r="B15" s="127"/>
      <c r="C15" s="131"/>
      <c r="D15" s="6" t="s">
        <v>0</v>
      </c>
      <c r="E15" s="6" t="s">
        <v>1</v>
      </c>
      <c r="F15" s="6" t="s">
        <v>5</v>
      </c>
      <c r="G15" s="6" t="s">
        <v>6</v>
      </c>
      <c r="H15" s="127"/>
      <c r="I15" s="127"/>
      <c r="J15" s="127"/>
      <c r="K15" s="137"/>
    </row>
    <row r="16" spans="1:11" s="1" customFormat="1" ht="21.75" customHeight="1">
      <c r="A16" s="36" t="s">
        <v>43</v>
      </c>
      <c r="B16" s="7">
        <f>B17-B18</f>
        <v>-109</v>
      </c>
      <c r="C16" s="7">
        <f>C17-C18</f>
        <v>-76</v>
      </c>
      <c r="D16" s="7">
        <f aca="true" t="shared" si="0" ref="D16:K16">D17-D18</f>
        <v>-8</v>
      </c>
      <c r="E16" s="7">
        <f t="shared" si="0"/>
        <v>-68</v>
      </c>
      <c r="F16" s="7">
        <f t="shared" si="0"/>
        <v>-37</v>
      </c>
      <c r="G16" s="7">
        <f t="shared" si="0"/>
        <v>-39</v>
      </c>
      <c r="H16" s="7">
        <f t="shared" si="0"/>
        <v>-32</v>
      </c>
      <c r="I16" s="7">
        <f t="shared" si="0"/>
        <v>-1</v>
      </c>
      <c r="J16" s="7">
        <f t="shared" si="0"/>
        <v>0</v>
      </c>
      <c r="K16" s="37">
        <f t="shared" si="0"/>
        <v>0</v>
      </c>
    </row>
    <row r="17" spans="1:12" ht="21.75" customHeight="1">
      <c r="A17" s="38" t="s">
        <v>26</v>
      </c>
      <c r="B17" s="8">
        <f>SUM(C17,H17,I17,J17,K17)</f>
        <v>381</v>
      </c>
      <c r="C17" s="8">
        <f>SUM(D17:E17)</f>
        <v>365</v>
      </c>
      <c r="D17" s="8">
        <v>186</v>
      </c>
      <c r="E17" s="8">
        <v>179</v>
      </c>
      <c r="F17" s="8">
        <v>228</v>
      </c>
      <c r="G17" s="8">
        <v>137</v>
      </c>
      <c r="H17" s="8">
        <v>16</v>
      </c>
      <c r="I17" s="8">
        <v>0</v>
      </c>
      <c r="J17" s="8">
        <v>0</v>
      </c>
      <c r="K17" s="39">
        <v>0</v>
      </c>
      <c r="L17" s="61"/>
    </row>
    <row r="18" spans="1:11" ht="21.75" customHeight="1" thickBot="1">
      <c r="A18" s="40" t="s">
        <v>27</v>
      </c>
      <c r="B18" s="41">
        <f>SUM(C18,H18,I18,J18,K18)</f>
        <v>490</v>
      </c>
      <c r="C18" s="41">
        <f>SUM(D18:E18)</f>
        <v>441</v>
      </c>
      <c r="D18" s="41">
        <v>194</v>
      </c>
      <c r="E18" s="41">
        <v>247</v>
      </c>
      <c r="F18" s="41">
        <v>265</v>
      </c>
      <c r="G18" s="41">
        <v>176</v>
      </c>
      <c r="H18" s="41">
        <v>48</v>
      </c>
      <c r="I18" s="41">
        <v>1</v>
      </c>
      <c r="J18" s="41">
        <v>0</v>
      </c>
      <c r="K18" s="42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87" t="s">
        <v>69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ht="17.25" customHeight="1" thickBot="1">
      <c r="A22" s="5"/>
      <c r="B22" s="5"/>
      <c r="C22" s="5"/>
      <c r="D22" s="5"/>
      <c r="E22" s="5"/>
      <c r="F22" s="5"/>
      <c r="G22" s="138" t="s">
        <v>71</v>
      </c>
      <c r="H22" s="138"/>
      <c r="I22" s="138"/>
      <c r="J22" s="138"/>
      <c r="K22" s="138"/>
    </row>
    <row r="23" spans="1:11" ht="30" customHeight="1">
      <c r="A23" s="139" t="s">
        <v>28</v>
      </c>
      <c r="B23" s="141" t="s">
        <v>29</v>
      </c>
      <c r="C23" s="141" t="s">
        <v>30</v>
      </c>
      <c r="D23" s="141"/>
      <c r="E23" s="141"/>
      <c r="F23" s="141"/>
      <c r="G23" s="141"/>
      <c r="H23" s="141"/>
      <c r="I23" s="141"/>
      <c r="J23" s="141"/>
      <c r="K23" s="143"/>
    </row>
    <row r="24" spans="1:11" ht="30" customHeight="1" thickBot="1">
      <c r="A24" s="140"/>
      <c r="B24" s="142"/>
      <c r="C24" s="144" t="s">
        <v>31</v>
      </c>
      <c r="D24" s="145"/>
      <c r="E24" s="145"/>
      <c r="F24" s="145"/>
      <c r="G24" s="145"/>
      <c r="H24" s="145"/>
      <c r="I24" s="145"/>
      <c r="J24" s="145"/>
      <c r="K24" s="43" t="s">
        <v>32</v>
      </c>
    </row>
    <row r="25" spans="1:19" ht="30" customHeight="1" thickTop="1">
      <c r="A25" s="140"/>
      <c r="B25" s="142"/>
      <c r="C25" s="9" t="s">
        <v>10</v>
      </c>
      <c r="D25" s="12" t="s">
        <v>29</v>
      </c>
      <c r="E25" s="13" t="s">
        <v>33</v>
      </c>
      <c r="F25" s="13" t="s">
        <v>34</v>
      </c>
      <c r="G25" s="13" t="s">
        <v>35</v>
      </c>
      <c r="H25" s="13" t="s">
        <v>36</v>
      </c>
      <c r="I25" s="13" t="s">
        <v>37</v>
      </c>
      <c r="J25" s="14" t="s">
        <v>38</v>
      </c>
      <c r="K25" s="44" t="s">
        <v>39</v>
      </c>
      <c r="S25" s="62"/>
    </row>
    <row r="26" spans="1:14" ht="30" customHeight="1">
      <c r="A26" s="45" t="s">
        <v>40</v>
      </c>
      <c r="B26" s="11">
        <f>SUM(B27:B28)</f>
        <v>40033</v>
      </c>
      <c r="C26" s="15">
        <f>SUM(C27:C28)</f>
        <v>5384</v>
      </c>
      <c r="D26" s="57">
        <f aca="true" t="shared" si="1" ref="D26:K26">SUM(D27:D28)</f>
        <v>22340</v>
      </c>
      <c r="E26" s="11">
        <f t="shared" si="1"/>
        <v>392</v>
      </c>
      <c r="F26" s="11">
        <f t="shared" si="1"/>
        <v>3228</v>
      </c>
      <c r="G26" s="11">
        <f t="shared" si="1"/>
        <v>3189</v>
      </c>
      <c r="H26" s="11">
        <f t="shared" si="1"/>
        <v>5269</v>
      </c>
      <c r="I26" s="11">
        <f t="shared" si="1"/>
        <v>6873</v>
      </c>
      <c r="J26" s="15">
        <f t="shared" si="1"/>
        <v>3389</v>
      </c>
      <c r="K26" s="59">
        <f t="shared" si="1"/>
        <v>12309</v>
      </c>
      <c r="N26" s="26"/>
    </row>
    <row r="27" spans="1:14" ht="30" customHeight="1">
      <c r="A27" s="46" t="s">
        <v>41</v>
      </c>
      <c r="B27" s="10">
        <f>SUM(C27,D27,K27)</f>
        <v>19160</v>
      </c>
      <c r="C27" s="77">
        <v>2791</v>
      </c>
      <c r="D27" s="16">
        <f>SUM(E27:J27)</f>
        <v>11802</v>
      </c>
      <c r="E27" s="79">
        <v>217</v>
      </c>
      <c r="F27" s="79">
        <v>1774</v>
      </c>
      <c r="G27" s="79">
        <v>1672</v>
      </c>
      <c r="H27" s="79">
        <v>2907</v>
      </c>
      <c r="I27" s="79">
        <v>3568</v>
      </c>
      <c r="J27" s="80">
        <v>1664</v>
      </c>
      <c r="K27" s="83">
        <v>4567</v>
      </c>
      <c r="L27" s="63"/>
      <c r="N27" s="26"/>
    </row>
    <row r="28" spans="1:14" ht="30" customHeight="1" thickBot="1">
      <c r="A28" s="47" t="s">
        <v>42</v>
      </c>
      <c r="B28" s="48">
        <f>SUM(C28,D28,K28)</f>
        <v>20873</v>
      </c>
      <c r="C28" s="78">
        <v>2593</v>
      </c>
      <c r="D28" s="49">
        <f>SUM(E28:J28)</f>
        <v>10538</v>
      </c>
      <c r="E28" s="81">
        <v>175</v>
      </c>
      <c r="F28" s="81">
        <v>1454</v>
      </c>
      <c r="G28" s="81">
        <v>1517</v>
      </c>
      <c r="H28" s="81">
        <v>2362</v>
      </c>
      <c r="I28" s="81">
        <v>3305</v>
      </c>
      <c r="J28" s="82">
        <v>1725</v>
      </c>
      <c r="K28" s="84">
        <v>7742</v>
      </c>
      <c r="N28" s="26"/>
    </row>
    <row r="29" ht="14.25">
      <c r="N29" s="26"/>
    </row>
    <row r="30" spans="4:14" ht="14.25">
      <c r="D30" s="26"/>
      <c r="N30" s="26"/>
    </row>
    <row r="31" ht="14.25">
      <c r="D31" s="26"/>
    </row>
    <row r="32" ht="13.5" customHeight="1"/>
    <row r="35" ht="14.25">
      <c r="K35" s="2" t="s">
        <v>68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H7:I7"/>
    <mergeCell ref="F7:G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</mergeCells>
  <printOptions horizontalCentered="1"/>
  <pageMargins left="0.16" right="0.17" top="0.7874015748031497" bottom="0.984251968503937" header="0.5905511811023623" footer="0.5118110236220472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5" zoomScaleNormal="95" zoomScalePageLayoutView="0" workbookViewId="0" topLeftCell="A1">
      <selection activeCell="G11" sqref="G11"/>
    </sheetView>
  </sheetViews>
  <sheetFormatPr defaultColWidth="9.33203125" defaultRowHeight="12"/>
  <cols>
    <col min="1" max="1" width="14" style="18" customWidth="1"/>
    <col min="2" max="2" width="13.5" style="18" customWidth="1"/>
    <col min="3" max="3" width="13.83203125" style="18" customWidth="1"/>
    <col min="4" max="4" width="13.66015625" style="18" customWidth="1"/>
    <col min="5" max="6" width="14.16015625" style="18" customWidth="1"/>
    <col min="7" max="7" width="14" style="18" customWidth="1"/>
    <col min="8" max="8" width="14.5" style="18" customWidth="1"/>
    <col min="9" max="9" width="11.66015625" style="18" customWidth="1"/>
    <col min="10" max="10" width="11.5" style="18" customWidth="1"/>
    <col min="11" max="11" width="11.33203125" style="18" customWidth="1"/>
    <col min="12" max="12" width="23.66015625" style="18" customWidth="1"/>
    <col min="13" max="16384" width="9.33203125" style="18" customWidth="1"/>
  </cols>
  <sheetData>
    <row r="1" spans="1:11" ht="13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3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6.5" customHeight="1" thickBot="1">
      <c r="A5" s="20" t="s">
        <v>45</v>
      </c>
      <c r="B5" s="21"/>
      <c r="C5" s="22"/>
      <c r="D5" s="22"/>
      <c r="E5" s="22"/>
      <c r="F5" s="23"/>
      <c r="G5" s="23"/>
      <c r="H5" s="23"/>
      <c r="I5" s="23"/>
      <c r="J5" s="23"/>
      <c r="K5" s="23" t="s">
        <v>46</v>
      </c>
    </row>
    <row r="6" spans="1:11" s="24" customFormat="1" ht="34.5" customHeight="1">
      <c r="A6" s="149" t="s">
        <v>47</v>
      </c>
      <c r="B6" s="147" t="s">
        <v>48</v>
      </c>
      <c r="C6" s="147"/>
      <c r="D6" s="147"/>
      <c r="E6" s="146" t="s">
        <v>49</v>
      </c>
      <c r="F6" s="146"/>
      <c r="G6" s="146"/>
      <c r="H6" s="146"/>
      <c r="I6" s="146" t="s">
        <v>50</v>
      </c>
      <c r="J6" s="147"/>
      <c r="K6" s="148"/>
    </row>
    <row r="7" spans="1:11" s="24" customFormat="1" ht="24" customHeight="1">
      <c r="A7" s="150"/>
      <c r="B7" s="27" t="s">
        <v>51</v>
      </c>
      <c r="C7" s="27" t="s">
        <v>52</v>
      </c>
      <c r="D7" s="27" t="s">
        <v>53</v>
      </c>
      <c r="E7" s="27" t="s">
        <v>51</v>
      </c>
      <c r="F7" s="27" t="s">
        <v>52</v>
      </c>
      <c r="G7" s="27" t="s">
        <v>53</v>
      </c>
      <c r="H7" s="27" t="s">
        <v>54</v>
      </c>
      <c r="I7" s="27" t="s">
        <v>51</v>
      </c>
      <c r="J7" s="27" t="s">
        <v>52</v>
      </c>
      <c r="K7" s="28" t="s">
        <v>53</v>
      </c>
    </row>
    <row r="8" spans="1:12" ht="30.75" customHeight="1" thickBot="1">
      <c r="A8" s="29" t="s">
        <v>13</v>
      </c>
      <c r="B8" s="50">
        <f>SUM(C8:D8)</f>
        <v>40450</v>
      </c>
      <c r="C8" s="50">
        <f aca="true" t="shared" si="0" ref="C8:K8">SUM(C9:C19)</f>
        <v>19346</v>
      </c>
      <c r="D8" s="50">
        <f t="shared" si="0"/>
        <v>21104</v>
      </c>
      <c r="E8" s="56">
        <f t="shared" si="0"/>
        <v>40033</v>
      </c>
      <c r="F8" s="56">
        <f t="shared" si="0"/>
        <v>19160</v>
      </c>
      <c r="G8" s="56">
        <f t="shared" si="0"/>
        <v>20873</v>
      </c>
      <c r="H8" s="56">
        <f t="shared" si="0"/>
        <v>19581</v>
      </c>
      <c r="I8" s="54">
        <f t="shared" si="0"/>
        <v>417</v>
      </c>
      <c r="J8" s="54">
        <f t="shared" si="0"/>
        <v>186</v>
      </c>
      <c r="K8" s="55">
        <f t="shared" si="0"/>
        <v>231</v>
      </c>
      <c r="L8" s="25"/>
    </row>
    <row r="9" spans="1:12" ht="30.75" customHeight="1">
      <c r="A9" s="30" t="s">
        <v>55</v>
      </c>
      <c r="B9" s="70">
        <f>SUM(E9,I9)</f>
        <v>18892</v>
      </c>
      <c r="C9" s="67">
        <f>SUM(F9,J9)</f>
        <v>9129</v>
      </c>
      <c r="D9" s="67">
        <f>SUM(G9,K9)</f>
        <v>9763</v>
      </c>
      <c r="E9" s="68">
        <f>SUM(F9:G9)</f>
        <v>18714</v>
      </c>
      <c r="F9" s="85">
        <v>9057</v>
      </c>
      <c r="G9" s="85">
        <v>9657</v>
      </c>
      <c r="H9" s="85">
        <v>8038</v>
      </c>
      <c r="I9" s="69">
        <f>SUM(J9:K9)</f>
        <v>178</v>
      </c>
      <c r="J9" s="71">
        <v>72</v>
      </c>
      <c r="K9" s="72">
        <v>106</v>
      </c>
      <c r="L9" s="25"/>
    </row>
    <row r="10" spans="1:12" ht="30.75" customHeight="1">
      <c r="A10" s="31" t="s">
        <v>56</v>
      </c>
      <c r="B10" s="51">
        <f aca="true" t="shared" si="1" ref="B10:D19">SUM(E10,I10)</f>
        <v>2292</v>
      </c>
      <c r="C10" s="52">
        <f t="shared" si="1"/>
        <v>1077</v>
      </c>
      <c r="D10" s="52">
        <f t="shared" si="1"/>
        <v>1215</v>
      </c>
      <c r="E10" s="60">
        <f aca="true" t="shared" si="2" ref="E10:E19">SUM(F10:G10)</f>
        <v>2279</v>
      </c>
      <c r="F10" s="85">
        <v>1074</v>
      </c>
      <c r="G10" s="85">
        <v>1205</v>
      </c>
      <c r="H10" s="85">
        <v>1267</v>
      </c>
      <c r="I10" s="64">
        <f aca="true" t="shared" si="3" ref="I10:I19">SUM(J10:K10)</f>
        <v>13</v>
      </c>
      <c r="J10" s="73">
        <v>3</v>
      </c>
      <c r="K10" s="74">
        <v>10</v>
      </c>
      <c r="L10" s="25"/>
    </row>
    <row r="11" spans="1:12" ht="30.75" customHeight="1">
      <c r="A11" s="31" t="s">
        <v>57</v>
      </c>
      <c r="B11" s="51">
        <f t="shared" si="1"/>
        <v>1640</v>
      </c>
      <c r="C11" s="52">
        <f t="shared" si="1"/>
        <v>795</v>
      </c>
      <c r="D11" s="52">
        <f t="shared" si="1"/>
        <v>845</v>
      </c>
      <c r="E11" s="60">
        <f t="shared" si="2"/>
        <v>1620</v>
      </c>
      <c r="F11" s="85">
        <v>789</v>
      </c>
      <c r="G11" s="85">
        <v>831</v>
      </c>
      <c r="H11" s="85">
        <v>924</v>
      </c>
      <c r="I11" s="64">
        <f t="shared" si="3"/>
        <v>20</v>
      </c>
      <c r="J11" s="73">
        <v>6</v>
      </c>
      <c r="K11" s="74">
        <v>14</v>
      </c>
      <c r="L11" s="25"/>
    </row>
    <row r="12" spans="1:12" ht="30.75" customHeight="1">
      <c r="A12" s="31" t="s">
        <v>58</v>
      </c>
      <c r="B12" s="51">
        <f t="shared" si="1"/>
        <v>1792</v>
      </c>
      <c r="C12" s="52">
        <f t="shared" si="1"/>
        <v>836</v>
      </c>
      <c r="D12" s="52">
        <f t="shared" si="1"/>
        <v>956</v>
      </c>
      <c r="E12" s="60">
        <f t="shared" si="2"/>
        <v>1764</v>
      </c>
      <c r="F12" s="85">
        <v>819</v>
      </c>
      <c r="G12" s="85">
        <v>945</v>
      </c>
      <c r="H12" s="85">
        <v>1017</v>
      </c>
      <c r="I12" s="64">
        <f t="shared" si="3"/>
        <v>28</v>
      </c>
      <c r="J12" s="73">
        <v>17</v>
      </c>
      <c r="K12" s="74">
        <v>11</v>
      </c>
      <c r="L12" s="25"/>
    </row>
    <row r="13" spans="1:12" ht="30.75" customHeight="1">
      <c r="A13" s="31" t="s">
        <v>59</v>
      </c>
      <c r="B13" s="51">
        <f t="shared" si="1"/>
        <v>2532</v>
      </c>
      <c r="C13" s="52">
        <f t="shared" si="1"/>
        <v>1242</v>
      </c>
      <c r="D13" s="52">
        <f t="shared" si="1"/>
        <v>1290</v>
      </c>
      <c r="E13" s="60">
        <f t="shared" si="2"/>
        <v>2473</v>
      </c>
      <c r="F13" s="85">
        <v>1203</v>
      </c>
      <c r="G13" s="85">
        <v>1270</v>
      </c>
      <c r="H13" s="85">
        <v>1306</v>
      </c>
      <c r="I13" s="64">
        <f t="shared" si="3"/>
        <v>59</v>
      </c>
      <c r="J13" s="73">
        <v>39</v>
      </c>
      <c r="K13" s="74">
        <v>20</v>
      </c>
      <c r="L13" s="25"/>
    </row>
    <row r="14" spans="1:12" ht="30.75" customHeight="1">
      <c r="A14" s="31" t="s">
        <v>60</v>
      </c>
      <c r="B14" s="51">
        <f t="shared" si="1"/>
        <v>2149</v>
      </c>
      <c r="C14" s="52">
        <f t="shared" si="1"/>
        <v>1012</v>
      </c>
      <c r="D14" s="52">
        <f t="shared" si="1"/>
        <v>1137</v>
      </c>
      <c r="E14" s="60">
        <f t="shared" si="2"/>
        <v>2128</v>
      </c>
      <c r="F14" s="85">
        <v>1003</v>
      </c>
      <c r="G14" s="85">
        <v>1125</v>
      </c>
      <c r="H14" s="85">
        <v>1107</v>
      </c>
      <c r="I14" s="64">
        <f t="shared" si="3"/>
        <v>21</v>
      </c>
      <c r="J14" s="73">
        <v>9</v>
      </c>
      <c r="K14" s="74">
        <v>12</v>
      </c>
      <c r="L14" s="25"/>
    </row>
    <row r="15" spans="1:12" ht="30.75" customHeight="1">
      <c r="A15" s="31" t="s">
        <v>61</v>
      </c>
      <c r="B15" s="51">
        <f t="shared" si="1"/>
        <v>4844</v>
      </c>
      <c r="C15" s="52">
        <f t="shared" si="1"/>
        <v>2261</v>
      </c>
      <c r="D15" s="52">
        <f t="shared" si="1"/>
        <v>2583</v>
      </c>
      <c r="E15" s="60">
        <f t="shared" si="2"/>
        <v>4791</v>
      </c>
      <c r="F15" s="85">
        <v>2236</v>
      </c>
      <c r="G15" s="85">
        <v>2555</v>
      </c>
      <c r="H15" s="85">
        <v>2553</v>
      </c>
      <c r="I15" s="64">
        <f t="shared" si="3"/>
        <v>53</v>
      </c>
      <c r="J15" s="73">
        <v>25</v>
      </c>
      <c r="K15" s="74">
        <v>28</v>
      </c>
      <c r="L15" s="25"/>
    </row>
    <row r="16" spans="1:12" ht="30.75" customHeight="1">
      <c r="A16" s="31" t="s">
        <v>62</v>
      </c>
      <c r="B16" s="51">
        <f t="shared" si="1"/>
        <v>1382</v>
      </c>
      <c r="C16" s="52">
        <f t="shared" si="1"/>
        <v>652</v>
      </c>
      <c r="D16" s="52">
        <f t="shared" si="1"/>
        <v>730</v>
      </c>
      <c r="E16" s="60">
        <f t="shared" si="2"/>
        <v>1372</v>
      </c>
      <c r="F16" s="85">
        <v>648</v>
      </c>
      <c r="G16" s="85">
        <v>724</v>
      </c>
      <c r="H16" s="85">
        <v>758</v>
      </c>
      <c r="I16" s="64">
        <f t="shared" si="3"/>
        <v>10</v>
      </c>
      <c r="J16" s="73">
        <v>4</v>
      </c>
      <c r="K16" s="74">
        <v>6</v>
      </c>
      <c r="L16" s="25"/>
    </row>
    <row r="17" spans="1:12" ht="30.75" customHeight="1">
      <c r="A17" s="31" t="s">
        <v>63</v>
      </c>
      <c r="B17" s="51">
        <f t="shared" si="1"/>
        <v>1890</v>
      </c>
      <c r="C17" s="52">
        <f t="shared" si="1"/>
        <v>887</v>
      </c>
      <c r="D17" s="52">
        <f t="shared" si="1"/>
        <v>1003</v>
      </c>
      <c r="E17" s="60">
        <f t="shared" si="2"/>
        <v>1873</v>
      </c>
      <c r="F17" s="85">
        <v>880</v>
      </c>
      <c r="G17" s="85">
        <v>993</v>
      </c>
      <c r="H17" s="85">
        <v>1011</v>
      </c>
      <c r="I17" s="64">
        <f t="shared" si="3"/>
        <v>17</v>
      </c>
      <c r="J17" s="73">
        <v>7</v>
      </c>
      <c r="K17" s="74">
        <v>10</v>
      </c>
      <c r="L17" s="25"/>
    </row>
    <row r="18" spans="1:12" ht="30.75" customHeight="1">
      <c r="A18" s="31" t="s">
        <v>64</v>
      </c>
      <c r="B18" s="51">
        <f t="shared" si="1"/>
        <v>1622</v>
      </c>
      <c r="C18" s="52">
        <f t="shared" si="1"/>
        <v>780</v>
      </c>
      <c r="D18" s="52">
        <f t="shared" si="1"/>
        <v>842</v>
      </c>
      <c r="E18" s="60">
        <f t="shared" si="2"/>
        <v>1611</v>
      </c>
      <c r="F18" s="85">
        <v>779</v>
      </c>
      <c r="G18" s="85">
        <v>832</v>
      </c>
      <c r="H18" s="85">
        <v>871</v>
      </c>
      <c r="I18" s="64">
        <f t="shared" si="3"/>
        <v>11</v>
      </c>
      <c r="J18" s="73">
        <v>1</v>
      </c>
      <c r="K18" s="74">
        <v>10</v>
      </c>
      <c r="L18" s="25"/>
    </row>
    <row r="19" spans="1:12" ht="30.75" customHeight="1" thickBot="1">
      <c r="A19" s="32" t="s">
        <v>65</v>
      </c>
      <c r="B19" s="53">
        <f t="shared" si="1"/>
        <v>1415</v>
      </c>
      <c r="C19" s="66">
        <f t="shared" si="1"/>
        <v>675</v>
      </c>
      <c r="D19" s="66">
        <f t="shared" si="1"/>
        <v>740</v>
      </c>
      <c r="E19" s="58">
        <f t="shared" si="2"/>
        <v>1408</v>
      </c>
      <c r="F19" s="86">
        <v>672</v>
      </c>
      <c r="G19" s="86">
        <v>736</v>
      </c>
      <c r="H19" s="86">
        <v>729</v>
      </c>
      <c r="I19" s="65">
        <f t="shared" si="3"/>
        <v>7</v>
      </c>
      <c r="J19" s="75">
        <v>3</v>
      </c>
      <c r="K19" s="76">
        <v>4</v>
      </c>
      <c r="L19" s="25"/>
    </row>
    <row r="20" ht="24" customHeight="1"/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123</cp:lastModifiedBy>
  <cp:lastPrinted>2015-10-06T00:06:24Z</cp:lastPrinted>
  <dcterms:created xsi:type="dcterms:W3CDTF">2001-04-10T00:32:56Z</dcterms:created>
  <dcterms:modified xsi:type="dcterms:W3CDTF">2017-03-06T23:19:09Z</dcterms:modified>
  <cp:category/>
  <cp:version/>
  <cp:contentType/>
  <cp:contentStatus/>
</cp:coreProperties>
</file>